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riginal data" sheetId="1" r:id="rId1"/>
  </sheets>
  <definedNames/>
  <calcPr fullCalcOnLoad="1"/>
</workbook>
</file>

<file path=xl/sharedStrings.xml><?xml version="1.0" encoding="utf-8"?>
<sst xmlns="http://schemas.openxmlformats.org/spreadsheetml/2006/main" count="677" uniqueCount="65">
  <si>
    <t>Hct</t>
  </si>
  <si>
    <t>Hb</t>
  </si>
  <si>
    <t>BV</t>
  </si>
  <si>
    <t>CV</t>
  </si>
  <si>
    <t>PV</t>
  </si>
  <si>
    <t>BEFORE</t>
  </si>
  <si>
    <t>% PV</t>
  </si>
  <si>
    <t>AFTER EXERCISE</t>
  </si>
  <si>
    <t>AFTER REHYDRATION/0 MIN</t>
  </si>
  <si>
    <t>60 MIN</t>
  </si>
  <si>
    <t>120 MIN</t>
  </si>
  <si>
    <t>180 MIN</t>
  </si>
  <si>
    <t>0 min</t>
  </si>
  <si>
    <t>30 min</t>
  </si>
  <si>
    <t>60 min</t>
  </si>
  <si>
    <t>90 min</t>
  </si>
  <si>
    <t>120 min</t>
  </si>
  <si>
    <t>150 min</t>
  </si>
  <si>
    <t>180 min</t>
  </si>
  <si>
    <t>Initial</t>
  </si>
  <si>
    <t>Before exercise</t>
  </si>
  <si>
    <t>After exercise</t>
  </si>
  <si>
    <t>After rehydration</t>
  </si>
  <si>
    <t>Treatments</t>
  </si>
  <si>
    <t>Body mass</t>
  </si>
  <si>
    <t>Height</t>
  </si>
  <si>
    <t xml:space="preserve">USG </t>
  </si>
  <si>
    <t>Thirst</t>
  </si>
  <si>
    <t>PA</t>
  </si>
  <si>
    <t>125/80</t>
  </si>
  <si>
    <t>120/80</t>
  </si>
  <si>
    <t>120/69</t>
  </si>
  <si>
    <t>110/80</t>
  </si>
  <si>
    <t>120/90</t>
  </si>
  <si>
    <t>120/70</t>
  </si>
  <si>
    <t>130/80</t>
  </si>
  <si>
    <t>110/90</t>
  </si>
  <si>
    <t>110/70</t>
  </si>
  <si>
    <t>120/100</t>
  </si>
  <si>
    <t>Age</t>
  </si>
  <si>
    <t>100/70</t>
  </si>
  <si>
    <t>100/60</t>
  </si>
  <si>
    <t>130/90</t>
  </si>
  <si>
    <t>100/80</t>
  </si>
  <si>
    <t>110/60</t>
  </si>
  <si>
    <t>100/90</t>
  </si>
  <si>
    <t>90/70</t>
  </si>
  <si>
    <t>BP</t>
  </si>
  <si>
    <t>90/60</t>
  </si>
  <si>
    <t>90/50</t>
  </si>
  <si>
    <t>120/60</t>
  </si>
  <si>
    <t>PV%</t>
  </si>
  <si>
    <t>Subject</t>
  </si>
  <si>
    <t>Initial condition</t>
  </si>
  <si>
    <t>Plasma volume</t>
  </si>
  <si>
    <t>Blood pressure</t>
  </si>
  <si>
    <t>Thirst perception</t>
  </si>
  <si>
    <t>Urine output</t>
  </si>
  <si>
    <t xml:space="preserve">Esta base de datos corresponde a la obra </t>
  </si>
  <si>
    <t>Esta obra está bajo una licencia</t>
  </si>
  <si>
    <t>Creative Commons Atribución-NoComercial-CompartirIgual 4.0 Internacional</t>
  </si>
  <si>
    <t>Catalina Capitán-Jiménez y Luis Fernando Aragón Vargas</t>
  </si>
  <si>
    <t>THIRST RESPONSE TO POST-EXERCISE FLUID REPLACEMENT NEEDS AND CONTROLLED DRINKING</t>
  </si>
  <si>
    <r>
      <rPr>
        <b/>
        <sz val="11"/>
        <rFont val="Arial"/>
        <family val="2"/>
      </rPr>
      <t>Doi del artículo orginal:</t>
    </r>
    <r>
      <rPr>
        <u val="single"/>
        <sz val="11"/>
        <color indexed="12"/>
        <rFont val="Arial"/>
        <family val="2"/>
      </rPr>
      <t xml:space="preserve"> https://doi.org/10.15517/pensarmov.v14i2.25853</t>
    </r>
  </si>
  <si>
    <r>
      <rPr>
        <b/>
        <sz val="11"/>
        <rFont val="Arial"/>
        <family val="2"/>
      </rPr>
      <t xml:space="preserve">Doi de esta base de datos: </t>
    </r>
    <r>
      <rPr>
        <u val="single"/>
        <sz val="11"/>
        <color indexed="12"/>
        <rFont val="Arial"/>
        <family val="2"/>
      </rPr>
      <t>https://doi.org/10.15517/pensarmov.v18i1.42429</t>
    </r>
  </si>
</sst>
</file>

<file path=xl/styles.xml><?xml version="1.0" encoding="utf-8"?>
<styleSheet xmlns="http://schemas.openxmlformats.org/spreadsheetml/2006/main">
  <numFmts count="3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RC&quot;#,##0_);\(&quot;CRC&quot;#,##0\)"/>
    <numFmt numFmtId="173" formatCode="&quot;CRC&quot;#,##0_);[Red]\(&quot;CRC&quot;#,##0\)"/>
    <numFmt numFmtId="174" formatCode="&quot;CRC&quot;#,##0.00_);\(&quot;CRC&quot;#,##0.00\)"/>
    <numFmt numFmtId="175" formatCode="&quot;CRC&quot;#,##0.00_);[Red]\(&quot;CRC&quot;#,##0.00\)"/>
    <numFmt numFmtId="176" formatCode="_(&quot;CRC&quot;* #,##0_);_(&quot;CRC&quot;* \(#,##0\);_(&quot;CRC&quot;* &quot;-&quot;_);_(@_)"/>
    <numFmt numFmtId="177" formatCode="_(&quot;CRC&quot;* #,##0.00_);_(&quot;CRC&quot;* \(#,##0.00\);_(&quot;CRC&quot;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0.0000000"/>
    <numFmt numFmtId="185" formatCode="0.00000000"/>
    <numFmt numFmtId="186" formatCode="0.000000000"/>
    <numFmt numFmtId="187" formatCode="0.000000"/>
    <numFmt numFmtId="188" formatCode="0.00000"/>
    <numFmt numFmtId="189" formatCode="0.0000"/>
    <numFmt numFmtId="19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45" fillId="31" borderId="0" xfId="53" applyFont="1" applyFill="1" applyAlignment="1">
      <alignment horizontal="center" vertical="center"/>
    </xf>
    <xf numFmtId="0" fontId="46" fillId="31" borderId="0" xfId="0" applyFont="1" applyFill="1" applyAlignment="1">
      <alignment horizontal="center" vertical="center"/>
    </xf>
    <xf numFmtId="0" fontId="6" fillId="31" borderId="0" xfId="53" applyFont="1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9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14</xdr:row>
      <xdr:rowOff>114300</xdr:rowOff>
    </xdr:from>
    <xdr:to>
      <xdr:col>9</xdr:col>
      <xdr:colOff>266700</xdr:colOff>
      <xdr:row>16</xdr:row>
      <xdr:rowOff>114300</xdr:rowOff>
    </xdr:to>
    <xdr:pic>
      <xdr:nvPicPr>
        <xdr:cNvPr id="1" name="Imagen 37" descr="Descripción: Licencia Creative Comm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647950"/>
          <a:ext cx="1133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nc-sa/4.0/deed.es" TargetMode="External" /><Relationship Id="rId2" Type="http://schemas.openxmlformats.org/officeDocument/2006/relationships/hyperlink" Target="https://doi.org/10.15517/pensarmov.v14i2.25853" TargetMode="External" /><Relationship Id="rId3" Type="http://schemas.openxmlformats.org/officeDocument/2006/relationships/hyperlink" Target="https://doi.org/10.15517/pensarmov.v18i1.42429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80" zoomScaleNormal="80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"/>
    </sheetView>
  </sheetViews>
  <sheetFormatPr defaultColWidth="11.421875" defaultRowHeight="15"/>
  <sheetData>
    <row r="1" spans="4:14" ht="14.25">
      <c r="D1" s="31" t="s">
        <v>58</v>
      </c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4:14" ht="14.2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4:14" ht="14.25">
      <c r="D3" s="33" t="s">
        <v>62</v>
      </c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4:14" ht="14.25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4:14" ht="14.25">
      <c r="D5" s="8" t="s">
        <v>61</v>
      </c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ht="14.25"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4:14" ht="14.25">
      <c r="D7" s="7" t="s">
        <v>63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4:14" ht="14.25"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4:14" ht="14.25">
      <c r="D9" s="7" t="s">
        <v>64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4:14" ht="14.25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4:14" ht="14.25">
      <c r="D11" s="9" t="s">
        <v>59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4:14" ht="14.2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4:14" ht="14.25">
      <c r="D13" s="7" t="s">
        <v>60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4:14" ht="14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9" spans="3:256" ht="14.25">
      <c r="C19" s="26" t="s">
        <v>53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1" t="s">
        <v>54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4" t="s">
        <v>55</v>
      </c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28" t="s">
        <v>56</v>
      </c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30" t="s">
        <v>57</v>
      </c>
      <c r="IR19" s="30"/>
      <c r="IS19" s="30"/>
      <c r="IT19" s="30"/>
      <c r="IU19" s="30"/>
      <c r="IV19" s="30"/>
    </row>
    <row r="20" spans="3:256" ht="14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8">
        <v>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20">
        <v>0.01</v>
      </c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2">
        <v>0.02</v>
      </c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4">
        <v>0.03</v>
      </c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30"/>
      <c r="IR20" s="30"/>
      <c r="IS20" s="30"/>
      <c r="IT20" s="30"/>
      <c r="IU20" s="30"/>
      <c r="IV20" s="30"/>
    </row>
    <row r="21" spans="1:256" s="6" customFormat="1" ht="14.25">
      <c r="A21" s="2" t="s">
        <v>23</v>
      </c>
      <c r="B21" s="2"/>
      <c r="C21" s="12">
        <v>0</v>
      </c>
      <c r="D21" s="12"/>
      <c r="E21" s="12"/>
      <c r="F21" s="12"/>
      <c r="G21" s="12"/>
      <c r="H21" s="12">
        <v>0.01</v>
      </c>
      <c r="I21" s="12"/>
      <c r="J21" s="12"/>
      <c r="K21" s="12"/>
      <c r="L21" s="12"/>
      <c r="M21" s="12">
        <v>0.02</v>
      </c>
      <c r="N21" s="12"/>
      <c r="O21" s="12"/>
      <c r="P21" s="12"/>
      <c r="Q21" s="12"/>
      <c r="R21" s="12">
        <v>0.03</v>
      </c>
      <c r="S21" s="12"/>
      <c r="T21" s="12"/>
      <c r="U21" s="12"/>
      <c r="V21" s="12"/>
      <c r="W21" s="10" t="s">
        <v>5</v>
      </c>
      <c r="X21" s="10"/>
      <c r="Y21" s="10"/>
      <c r="Z21" s="10"/>
      <c r="AA21" s="10"/>
      <c r="AB21" s="10" t="s">
        <v>7</v>
      </c>
      <c r="AC21" s="10"/>
      <c r="AD21" s="10"/>
      <c r="AE21" s="10"/>
      <c r="AF21" s="10"/>
      <c r="AG21" s="10"/>
      <c r="AH21" s="10" t="s">
        <v>8</v>
      </c>
      <c r="AI21" s="10"/>
      <c r="AJ21" s="10"/>
      <c r="AK21" s="10"/>
      <c r="AL21" s="10"/>
      <c r="AM21" s="10"/>
      <c r="AN21" s="10" t="s">
        <v>9</v>
      </c>
      <c r="AO21" s="10"/>
      <c r="AP21" s="10"/>
      <c r="AQ21" s="10"/>
      <c r="AR21" s="10"/>
      <c r="AS21" s="10"/>
      <c r="AT21" s="10" t="s">
        <v>10</v>
      </c>
      <c r="AU21" s="10"/>
      <c r="AV21" s="10"/>
      <c r="AW21" s="10"/>
      <c r="AX21" s="10"/>
      <c r="AY21" s="10"/>
      <c r="AZ21" s="10" t="s">
        <v>11</v>
      </c>
      <c r="BA21" s="10"/>
      <c r="BB21" s="10"/>
      <c r="BC21" s="10"/>
      <c r="BD21" s="10"/>
      <c r="BE21" s="10"/>
      <c r="BF21" s="10" t="s">
        <v>5</v>
      </c>
      <c r="BG21" s="10"/>
      <c r="BH21" s="10"/>
      <c r="BI21" s="10"/>
      <c r="BJ21" s="10"/>
      <c r="BK21" s="10" t="s">
        <v>7</v>
      </c>
      <c r="BL21" s="10"/>
      <c r="BM21" s="10"/>
      <c r="BN21" s="10"/>
      <c r="BO21" s="10"/>
      <c r="BP21" s="10"/>
      <c r="BQ21" s="10" t="s">
        <v>8</v>
      </c>
      <c r="BR21" s="10"/>
      <c r="BS21" s="10"/>
      <c r="BT21" s="10"/>
      <c r="BU21" s="10"/>
      <c r="BV21" s="10"/>
      <c r="BW21" s="10" t="s">
        <v>9</v>
      </c>
      <c r="BX21" s="10"/>
      <c r="BY21" s="10"/>
      <c r="BZ21" s="10"/>
      <c r="CA21" s="10"/>
      <c r="CB21" s="10"/>
      <c r="CC21" s="10" t="s">
        <v>10</v>
      </c>
      <c r="CD21" s="10"/>
      <c r="CE21" s="10"/>
      <c r="CF21" s="10"/>
      <c r="CG21" s="10"/>
      <c r="CH21" s="10"/>
      <c r="CI21" s="10" t="s">
        <v>11</v>
      </c>
      <c r="CJ21" s="10"/>
      <c r="CK21" s="10"/>
      <c r="CL21" s="10"/>
      <c r="CM21" s="10"/>
      <c r="CN21" s="10"/>
      <c r="CO21" s="10" t="s">
        <v>5</v>
      </c>
      <c r="CP21" s="10"/>
      <c r="CQ21" s="10"/>
      <c r="CR21" s="10"/>
      <c r="CS21" s="10"/>
      <c r="CT21" s="10" t="s">
        <v>7</v>
      </c>
      <c r="CU21" s="10"/>
      <c r="CV21" s="10"/>
      <c r="CW21" s="10"/>
      <c r="CX21" s="10"/>
      <c r="CY21" s="10"/>
      <c r="CZ21" s="10" t="s">
        <v>8</v>
      </c>
      <c r="DA21" s="10"/>
      <c r="DB21" s="10"/>
      <c r="DC21" s="10"/>
      <c r="DD21" s="10"/>
      <c r="DE21" s="10"/>
      <c r="DF21" s="10" t="s">
        <v>9</v>
      </c>
      <c r="DG21" s="10"/>
      <c r="DH21" s="10"/>
      <c r="DI21" s="10"/>
      <c r="DJ21" s="10"/>
      <c r="DK21" s="10"/>
      <c r="DL21" s="10" t="s">
        <v>10</v>
      </c>
      <c r="DM21" s="10"/>
      <c r="DN21" s="10"/>
      <c r="DO21" s="10"/>
      <c r="DP21" s="10"/>
      <c r="DQ21" s="10"/>
      <c r="DR21" s="10" t="s">
        <v>11</v>
      </c>
      <c r="DS21" s="10"/>
      <c r="DT21" s="10"/>
      <c r="DU21" s="10"/>
      <c r="DV21" s="10"/>
      <c r="DW21" s="10"/>
      <c r="DX21" s="10" t="s">
        <v>5</v>
      </c>
      <c r="DY21" s="10"/>
      <c r="DZ21" s="10"/>
      <c r="EA21" s="10"/>
      <c r="EB21" s="10"/>
      <c r="EC21" s="10" t="s">
        <v>7</v>
      </c>
      <c r="ED21" s="10"/>
      <c r="EE21" s="10"/>
      <c r="EF21" s="10"/>
      <c r="EG21" s="10"/>
      <c r="EH21" s="10"/>
      <c r="EI21" s="10" t="s">
        <v>8</v>
      </c>
      <c r="EJ21" s="10"/>
      <c r="EK21" s="10"/>
      <c r="EL21" s="10"/>
      <c r="EM21" s="10"/>
      <c r="EN21" s="10"/>
      <c r="EO21" s="10" t="s">
        <v>9</v>
      </c>
      <c r="EP21" s="10"/>
      <c r="EQ21" s="10"/>
      <c r="ER21" s="10"/>
      <c r="ES21" s="10"/>
      <c r="ET21" s="10"/>
      <c r="EU21" s="10" t="s">
        <v>10</v>
      </c>
      <c r="EV21" s="10"/>
      <c r="EW21" s="10"/>
      <c r="EX21" s="10"/>
      <c r="EY21" s="10"/>
      <c r="EZ21" s="10"/>
      <c r="FA21" s="10" t="s">
        <v>11</v>
      </c>
      <c r="FB21" s="10"/>
      <c r="FC21" s="10"/>
      <c r="FD21" s="10"/>
      <c r="FE21" s="10"/>
      <c r="FF21" s="10"/>
      <c r="FG21" s="12">
        <v>0</v>
      </c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6">
        <v>0.01</v>
      </c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2">
        <v>0.02</v>
      </c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2">
        <v>0.03</v>
      </c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2">
        <v>0</v>
      </c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2">
        <v>0.01</v>
      </c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2">
        <v>0.02</v>
      </c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2">
        <v>0.03</v>
      </c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2">
        <v>0</v>
      </c>
      <c r="IR21" s="12"/>
      <c r="IS21" s="12"/>
      <c r="IT21" s="12"/>
      <c r="IU21" s="12"/>
      <c r="IV21" s="12"/>
    </row>
    <row r="22" spans="1:256" ht="28.5">
      <c r="A22" s="1" t="s">
        <v>52</v>
      </c>
      <c r="B22" s="1" t="s">
        <v>39</v>
      </c>
      <c r="C22" s="1" t="s">
        <v>24</v>
      </c>
      <c r="D22" s="1" t="s">
        <v>25</v>
      </c>
      <c r="E22" s="1" t="s">
        <v>26</v>
      </c>
      <c r="F22" s="1" t="s">
        <v>47</v>
      </c>
      <c r="G22" s="1" t="s">
        <v>27</v>
      </c>
      <c r="H22" s="1" t="s">
        <v>24</v>
      </c>
      <c r="I22" s="1" t="s">
        <v>25</v>
      </c>
      <c r="J22" s="1" t="s">
        <v>26</v>
      </c>
      <c r="K22" s="1" t="s">
        <v>47</v>
      </c>
      <c r="L22" s="1" t="s">
        <v>27</v>
      </c>
      <c r="M22" s="1" t="s">
        <v>24</v>
      </c>
      <c r="N22" s="1" t="s">
        <v>25</v>
      </c>
      <c r="O22" s="1" t="s">
        <v>26</v>
      </c>
      <c r="P22" s="1" t="s">
        <v>28</v>
      </c>
      <c r="Q22" s="1" t="s">
        <v>27</v>
      </c>
      <c r="R22" s="1" t="s">
        <v>24</v>
      </c>
      <c r="S22" s="1" t="s">
        <v>25</v>
      </c>
      <c r="T22" s="1" t="s">
        <v>26</v>
      </c>
      <c r="U22" s="1" t="s">
        <v>47</v>
      </c>
      <c r="V22" s="1" t="s">
        <v>27</v>
      </c>
      <c r="W22" s="1" t="s">
        <v>0</v>
      </c>
      <c r="X22" s="1" t="s">
        <v>1</v>
      </c>
      <c r="Y22" s="1" t="s">
        <v>2</v>
      </c>
      <c r="Z22" s="1" t="s">
        <v>3</v>
      </c>
      <c r="AA22" s="1" t="s">
        <v>4</v>
      </c>
      <c r="AB22" s="1" t="s">
        <v>0</v>
      </c>
      <c r="AC22" s="1" t="s">
        <v>1</v>
      </c>
      <c r="AD22" s="1" t="s">
        <v>2</v>
      </c>
      <c r="AE22" s="1" t="s">
        <v>3</v>
      </c>
      <c r="AF22" s="1" t="s">
        <v>4</v>
      </c>
      <c r="AG22" s="1" t="s">
        <v>6</v>
      </c>
      <c r="AH22" s="1" t="s">
        <v>0</v>
      </c>
      <c r="AI22" s="1" t="s">
        <v>1</v>
      </c>
      <c r="AJ22" s="1" t="s">
        <v>2</v>
      </c>
      <c r="AK22" s="1" t="s">
        <v>3</v>
      </c>
      <c r="AL22" s="1" t="s">
        <v>4</v>
      </c>
      <c r="AM22" s="1" t="s">
        <v>6</v>
      </c>
      <c r="AN22" s="1" t="s">
        <v>0</v>
      </c>
      <c r="AO22" s="1" t="s">
        <v>1</v>
      </c>
      <c r="AP22" s="1" t="s">
        <v>2</v>
      </c>
      <c r="AQ22" s="1" t="s">
        <v>3</v>
      </c>
      <c r="AR22" s="1" t="s">
        <v>4</v>
      </c>
      <c r="AS22" s="1" t="s">
        <v>6</v>
      </c>
      <c r="AT22" s="1" t="s">
        <v>0</v>
      </c>
      <c r="AU22" s="1" t="s">
        <v>1</v>
      </c>
      <c r="AV22" s="1" t="s">
        <v>2</v>
      </c>
      <c r="AW22" s="1" t="s">
        <v>3</v>
      </c>
      <c r="AX22" s="1" t="s">
        <v>4</v>
      </c>
      <c r="AY22" s="1" t="s">
        <v>6</v>
      </c>
      <c r="AZ22" s="1" t="s">
        <v>0</v>
      </c>
      <c r="BA22" s="1" t="s">
        <v>1</v>
      </c>
      <c r="BB22" s="1" t="s">
        <v>2</v>
      </c>
      <c r="BC22" s="1" t="s">
        <v>3</v>
      </c>
      <c r="BD22" s="1" t="s">
        <v>4</v>
      </c>
      <c r="BE22" s="1" t="s">
        <v>6</v>
      </c>
      <c r="BF22" s="1" t="s">
        <v>0</v>
      </c>
      <c r="BG22" s="1" t="s">
        <v>1</v>
      </c>
      <c r="BH22" s="1" t="s">
        <v>2</v>
      </c>
      <c r="BI22" s="1" t="s">
        <v>3</v>
      </c>
      <c r="BJ22" s="1" t="s">
        <v>4</v>
      </c>
      <c r="BK22" s="1" t="s">
        <v>0</v>
      </c>
      <c r="BL22" s="1" t="s">
        <v>1</v>
      </c>
      <c r="BM22" s="1" t="s">
        <v>2</v>
      </c>
      <c r="BN22" s="1" t="s">
        <v>3</v>
      </c>
      <c r="BO22" s="1" t="s">
        <v>4</v>
      </c>
      <c r="BP22" s="1" t="s">
        <v>6</v>
      </c>
      <c r="BQ22" s="1" t="s">
        <v>0</v>
      </c>
      <c r="BR22" s="1" t="s">
        <v>1</v>
      </c>
      <c r="BS22" s="1" t="s">
        <v>2</v>
      </c>
      <c r="BT22" s="1" t="s">
        <v>3</v>
      </c>
      <c r="BU22" s="1" t="s">
        <v>4</v>
      </c>
      <c r="BV22" s="1" t="s">
        <v>6</v>
      </c>
      <c r="BW22" s="1" t="s">
        <v>0</v>
      </c>
      <c r="BX22" s="1" t="s">
        <v>1</v>
      </c>
      <c r="BY22" s="1" t="s">
        <v>2</v>
      </c>
      <c r="BZ22" s="1" t="s">
        <v>3</v>
      </c>
      <c r="CA22" s="1" t="s">
        <v>4</v>
      </c>
      <c r="CB22" s="1" t="s">
        <v>6</v>
      </c>
      <c r="CC22" s="1" t="s">
        <v>0</v>
      </c>
      <c r="CD22" s="1" t="s">
        <v>1</v>
      </c>
      <c r="CE22" s="1" t="s">
        <v>2</v>
      </c>
      <c r="CF22" s="1" t="s">
        <v>3</v>
      </c>
      <c r="CG22" s="1" t="s">
        <v>4</v>
      </c>
      <c r="CH22" s="1" t="s">
        <v>6</v>
      </c>
      <c r="CI22" s="1" t="s">
        <v>0</v>
      </c>
      <c r="CJ22" s="1" t="s">
        <v>1</v>
      </c>
      <c r="CK22" s="1" t="s">
        <v>2</v>
      </c>
      <c r="CL22" s="1" t="s">
        <v>3</v>
      </c>
      <c r="CM22" s="1" t="s">
        <v>4</v>
      </c>
      <c r="CN22" s="1" t="s">
        <v>6</v>
      </c>
      <c r="CO22" s="1" t="s">
        <v>0</v>
      </c>
      <c r="CP22" s="1" t="s">
        <v>1</v>
      </c>
      <c r="CQ22" s="1" t="s">
        <v>2</v>
      </c>
      <c r="CR22" s="1" t="s">
        <v>3</v>
      </c>
      <c r="CS22" s="1" t="s">
        <v>51</v>
      </c>
      <c r="CT22" s="1" t="s">
        <v>0</v>
      </c>
      <c r="CU22" s="1" t="s">
        <v>1</v>
      </c>
      <c r="CV22" s="1" t="s">
        <v>2</v>
      </c>
      <c r="CW22" s="1" t="s">
        <v>3</v>
      </c>
      <c r="CX22" s="1" t="s">
        <v>4</v>
      </c>
      <c r="CY22" s="1" t="s">
        <v>6</v>
      </c>
      <c r="CZ22" s="1" t="s">
        <v>0</v>
      </c>
      <c r="DA22" s="1" t="s">
        <v>1</v>
      </c>
      <c r="DB22" s="1" t="s">
        <v>2</v>
      </c>
      <c r="DC22" s="1" t="s">
        <v>3</v>
      </c>
      <c r="DD22" s="1" t="s">
        <v>4</v>
      </c>
      <c r="DE22" s="1" t="s">
        <v>6</v>
      </c>
      <c r="DF22" s="1" t="s">
        <v>0</v>
      </c>
      <c r="DG22" s="1" t="s">
        <v>1</v>
      </c>
      <c r="DH22" s="1" t="s">
        <v>2</v>
      </c>
      <c r="DI22" s="1" t="s">
        <v>3</v>
      </c>
      <c r="DJ22" s="1" t="s">
        <v>4</v>
      </c>
      <c r="DK22" s="1" t="s">
        <v>6</v>
      </c>
      <c r="DL22" s="1" t="s">
        <v>0</v>
      </c>
      <c r="DM22" s="1" t="s">
        <v>1</v>
      </c>
      <c r="DN22" s="1" t="s">
        <v>2</v>
      </c>
      <c r="DO22" s="1" t="s">
        <v>3</v>
      </c>
      <c r="DP22" s="1" t="s">
        <v>4</v>
      </c>
      <c r="DQ22" s="1" t="s">
        <v>6</v>
      </c>
      <c r="DR22" s="1" t="s">
        <v>0</v>
      </c>
      <c r="DS22" s="1" t="s">
        <v>1</v>
      </c>
      <c r="DT22" s="1" t="s">
        <v>2</v>
      </c>
      <c r="DU22" s="1" t="s">
        <v>3</v>
      </c>
      <c r="DV22" s="1" t="s">
        <v>4</v>
      </c>
      <c r="DW22" s="1" t="s">
        <v>6</v>
      </c>
      <c r="DX22" s="1" t="s">
        <v>0</v>
      </c>
      <c r="DY22" s="1" t="s">
        <v>1</v>
      </c>
      <c r="DZ22" s="1" t="s">
        <v>2</v>
      </c>
      <c r="EA22" s="1" t="s">
        <v>3</v>
      </c>
      <c r="EB22" s="1" t="s">
        <v>4</v>
      </c>
      <c r="EC22" s="1" t="s">
        <v>0</v>
      </c>
      <c r="ED22" s="1" t="s">
        <v>1</v>
      </c>
      <c r="EE22" s="1" t="s">
        <v>2</v>
      </c>
      <c r="EF22" s="1" t="s">
        <v>3</v>
      </c>
      <c r="EG22" s="1" t="s">
        <v>4</v>
      </c>
      <c r="EH22" s="1" t="s">
        <v>6</v>
      </c>
      <c r="EI22" s="1" t="s">
        <v>0</v>
      </c>
      <c r="EJ22" s="1" t="s">
        <v>1</v>
      </c>
      <c r="EK22" s="1" t="s">
        <v>2</v>
      </c>
      <c r="EL22" s="1" t="s">
        <v>3</v>
      </c>
      <c r="EM22" s="1" t="s">
        <v>4</v>
      </c>
      <c r="EN22" s="1" t="s">
        <v>6</v>
      </c>
      <c r="EO22" s="1" t="s">
        <v>0</v>
      </c>
      <c r="EP22" s="1" t="s">
        <v>1</v>
      </c>
      <c r="EQ22" s="1" t="s">
        <v>2</v>
      </c>
      <c r="ER22" s="1" t="s">
        <v>3</v>
      </c>
      <c r="ES22" s="1" t="s">
        <v>4</v>
      </c>
      <c r="ET22" s="1" t="s">
        <v>6</v>
      </c>
      <c r="EU22" s="1" t="s">
        <v>0</v>
      </c>
      <c r="EV22" s="1" t="s">
        <v>1</v>
      </c>
      <c r="EW22" s="1" t="s">
        <v>2</v>
      </c>
      <c r="EX22" s="1" t="s">
        <v>3</v>
      </c>
      <c r="EY22" s="1" t="s">
        <v>4</v>
      </c>
      <c r="EZ22" s="1" t="s">
        <v>6</v>
      </c>
      <c r="FA22" s="1" t="s">
        <v>0</v>
      </c>
      <c r="FB22" s="1" t="s">
        <v>1</v>
      </c>
      <c r="FC22" s="1" t="s">
        <v>2</v>
      </c>
      <c r="FD22" s="1" t="s">
        <v>3</v>
      </c>
      <c r="FE22" s="1" t="s">
        <v>4</v>
      </c>
      <c r="FF22" s="1" t="s">
        <v>6</v>
      </c>
      <c r="FG22" s="1" t="s">
        <v>19</v>
      </c>
      <c r="FH22" s="3" t="s">
        <v>20</v>
      </c>
      <c r="FI22" s="3" t="s">
        <v>21</v>
      </c>
      <c r="FJ22" s="3" t="s">
        <v>22</v>
      </c>
      <c r="FK22" s="3" t="s">
        <v>12</v>
      </c>
      <c r="FL22" s="3" t="s">
        <v>13</v>
      </c>
      <c r="FM22" s="3" t="s">
        <v>14</v>
      </c>
      <c r="FN22" s="3" t="s">
        <v>15</v>
      </c>
      <c r="FO22" s="3" t="s">
        <v>16</v>
      </c>
      <c r="FP22" s="3" t="s">
        <v>17</v>
      </c>
      <c r="FQ22" s="3" t="s">
        <v>18</v>
      </c>
      <c r="FR22" s="1" t="s">
        <v>19</v>
      </c>
      <c r="FS22" s="3" t="s">
        <v>20</v>
      </c>
      <c r="FT22" s="3" t="s">
        <v>21</v>
      </c>
      <c r="FU22" s="3" t="s">
        <v>22</v>
      </c>
      <c r="FV22" s="3" t="s">
        <v>12</v>
      </c>
      <c r="FW22" s="3" t="s">
        <v>13</v>
      </c>
      <c r="FX22" s="3" t="s">
        <v>14</v>
      </c>
      <c r="FY22" s="3" t="s">
        <v>15</v>
      </c>
      <c r="FZ22" s="3" t="s">
        <v>16</v>
      </c>
      <c r="GA22" s="3" t="s">
        <v>17</v>
      </c>
      <c r="GB22" s="3" t="s">
        <v>18</v>
      </c>
      <c r="GC22" s="1" t="s">
        <v>19</v>
      </c>
      <c r="GD22" s="3" t="s">
        <v>20</v>
      </c>
      <c r="GE22" s="3" t="s">
        <v>21</v>
      </c>
      <c r="GF22" s="3" t="s">
        <v>22</v>
      </c>
      <c r="GG22" s="3" t="s">
        <v>12</v>
      </c>
      <c r="GH22" s="3" t="s">
        <v>13</v>
      </c>
      <c r="GI22" s="3" t="s">
        <v>14</v>
      </c>
      <c r="GJ22" s="3" t="s">
        <v>15</v>
      </c>
      <c r="GK22" s="3" t="s">
        <v>16</v>
      </c>
      <c r="GL22" s="3" t="s">
        <v>17</v>
      </c>
      <c r="GM22" s="3" t="s">
        <v>18</v>
      </c>
      <c r="GN22" s="1" t="s">
        <v>19</v>
      </c>
      <c r="GO22" s="3" t="s">
        <v>20</v>
      </c>
      <c r="GP22" s="3" t="s">
        <v>21</v>
      </c>
      <c r="GQ22" s="3" t="s">
        <v>22</v>
      </c>
      <c r="GR22" s="3" t="s">
        <v>12</v>
      </c>
      <c r="GS22" s="3" t="s">
        <v>13</v>
      </c>
      <c r="GT22" s="3" t="s">
        <v>14</v>
      </c>
      <c r="GU22" s="3" t="s">
        <v>15</v>
      </c>
      <c r="GV22" s="3" t="s">
        <v>16</v>
      </c>
      <c r="GW22" s="3" t="s">
        <v>17</v>
      </c>
      <c r="GX22" s="3" t="s">
        <v>18</v>
      </c>
      <c r="GY22" s="1" t="s">
        <v>19</v>
      </c>
      <c r="GZ22" s="3" t="s">
        <v>20</v>
      </c>
      <c r="HA22" s="3" t="s">
        <v>21</v>
      </c>
      <c r="HB22" s="3" t="s">
        <v>22</v>
      </c>
      <c r="HC22" s="3" t="s">
        <v>12</v>
      </c>
      <c r="HD22" s="3" t="s">
        <v>13</v>
      </c>
      <c r="HE22" s="3" t="s">
        <v>14</v>
      </c>
      <c r="HF22" s="3" t="s">
        <v>15</v>
      </c>
      <c r="HG22" s="3" t="s">
        <v>16</v>
      </c>
      <c r="HH22" s="3" t="s">
        <v>17</v>
      </c>
      <c r="HI22" s="3" t="s">
        <v>18</v>
      </c>
      <c r="HJ22" s="1" t="s">
        <v>19</v>
      </c>
      <c r="HK22" s="3" t="s">
        <v>20</v>
      </c>
      <c r="HL22" s="3" t="s">
        <v>21</v>
      </c>
      <c r="HM22" s="3" t="s">
        <v>22</v>
      </c>
      <c r="HN22" s="3" t="s">
        <v>12</v>
      </c>
      <c r="HO22" s="3" t="s">
        <v>13</v>
      </c>
      <c r="HP22" s="3" t="s">
        <v>14</v>
      </c>
      <c r="HQ22" s="3" t="s">
        <v>15</v>
      </c>
      <c r="HR22" s="3" t="s">
        <v>16</v>
      </c>
      <c r="HS22" s="3" t="s">
        <v>17</v>
      </c>
      <c r="HT22" s="3" t="s">
        <v>18</v>
      </c>
      <c r="HU22" s="1" t="s">
        <v>19</v>
      </c>
      <c r="HV22" s="3" t="s">
        <v>20</v>
      </c>
      <c r="HW22" s="3" t="s">
        <v>21</v>
      </c>
      <c r="HX22" s="3" t="s">
        <v>22</v>
      </c>
      <c r="HY22" s="3" t="s">
        <v>12</v>
      </c>
      <c r="HZ22" s="3" t="s">
        <v>13</v>
      </c>
      <c r="IA22" s="3" t="s">
        <v>14</v>
      </c>
      <c r="IB22" s="3" t="s">
        <v>15</v>
      </c>
      <c r="IC22" s="3" t="s">
        <v>16</v>
      </c>
      <c r="ID22" s="3" t="s">
        <v>17</v>
      </c>
      <c r="IE22" s="3" t="s">
        <v>18</v>
      </c>
      <c r="IF22" s="1" t="s">
        <v>19</v>
      </c>
      <c r="IG22" s="3" t="s">
        <v>20</v>
      </c>
      <c r="IH22" s="3" t="s">
        <v>21</v>
      </c>
      <c r="II22" s="3" t="s">
        <v>22</v>
      </c>
      <c r="IJ22" s="3" t="s">
        <v>12</v>
      </c>
      <c r="IK22" s="3" t="s">
        <v>13</v>
      </c>
      <c r="IL22" s="3" t="s">
        <v>14</v>
      </c>
      <c r="IM22" s="3" t="s">
        <v>15</v>
      </c>
      <c r="IN22" s="3" t="s">
        <v>16</v>
      </c>
      <c r="IO22" s="3" t="s">
        <v>17</v>
      </c>
      <c r="IP22" s="3" t="s">
        <v>18</v>
      </c>
      <c r="IQ22" s="1" t="s">
        <v>12</v>
      </c>
      <c r="IR22" s="1" t="s">
        <v>13</v>
      </c>
      <c r="IS22" s="1" t="s">
        <v>14</v>
      </c>
      <c r="IT22" s="1" t="s">
        <v>15</v>
      </c>
      <c r="IU22" s="1" t="s">
        <v>16</v>
      </c>
      <c r="IV22" s="1" t="s">
        <v>17</v>
      </c>
    </row>
    <row r="23" spans="1:256" ht="14.25">
      <c r="A23" s="1">
        <v>1</v>
      </c>
      <c r="B23" s="1">
        <v>24</v>
      </c>
      <c r="C23" s="1">
        <v>71.31</v>
      </c>
      <c r="D23" s="1">
        <v>177.5</v>
      </c>
      <c r="E23" s="1">
        <v>1.015</v>
      </c>
      <c r="F23" s="1" t="s">
        <v>33</v>
      </c>
      <c r="G23" s="1">
        <v>3</v>
      </c>
      <c r="H23" s="1">
        <v>70.27</v>
      </c>
      <c r="I23" s="1">
        <v>177.5</v>
      </c>
      <c r="J23" s="1">
        <v>1.02</v>
      </c>
      <c r="K23" s="1" t="s">
        <v>30</v>
      </c>
      <c r="L23" s="1">
        <v>2</v>
      </c>
      <c r="M23" s="1">
        <v>69.88</v>
      </c>
      <c r="N23" s="1">
        <v>177.5</v>
      </c>
      <c r="O23" s="1">
        <v>1.027</v>
      </c>
      <c r="P23" s="1" t="s">
        <v>29</v>
      </c>
      <c r="Q23" s="1">
        <v>3</v>
      </c>
      <c r="R23" s="1">
        <v>71.33</v>
      </c>
      <c r="S23" s="1">
        <v>177.5</v>
      </c>
      <c r="T23" s="1">
        <v>1.015</v>
      </c>
      <c r="U23" s="1" t="s">
        <v>34</v>
      </c>
      <c r="V23" s="1">
        <v>4</v>
      </c>
      <c r="W23" s="1">
        <v>0.49</v>
      </c>
      <c r="X23" s="1">
        <v>16.3</v>
      </c>
      <c r="Y23" s="1">
        <v>100</v>
      </c>
      <c r="Z23" s="1">
        <f>Y23*(W23)</f>
        <v>49</v>
      </c>
      <c r="AA23" s="1">
        <f>Y23-Z23</f>
        <v>51</v>
      </c>
      <c r="AB23" s="1">
        <v>0.46</v>
      </c>
      <c r="AC23" s="1">
        <v>15.7</v>
      </c>
      <c r="AD23" s="1">
        <f>Y23*(X23/AC23)</f>
        <v>103.82165605095541</v>
      </c>
      <c r="AE23" s="1">
        <f>AD23*(AB23)</f>
        <v>47.75796178343949</v>
      </c>
      <c r="AF23" s="1">
        <f>AD23-AE23</f>
        <v>56.06369426751592</v>
      </c>
      <c r="AG23" s="1">
        <f>100*(AF23-AA23)/AA23</f>
        <v>9.928812289246903</v>
      </c>
      <c r="AH23" s="1">
        <v>0.47</v>
      </c>
      <c r="AI23" s="1">
        <v>15.8</v>
      </c>
      <c r="AJ23" s="1">
        <f>100*(X23/AI23)</f>
        <v>103.16455696202532</v>
      </c>
      <c r="AK23" s="1">
        <f>AJ23*(AH23)</f>
        <v>48.48734177215189</v>
      </c>
      <c r="AL23" s="1">
        <f>AJ23-AK23</f>
        <v>54.67721518987342</v>
      </c>
      <c r="AM23" s="1">
        <f>100*(AL23-AA23)/AA23</f>
        <v>7.210225862496906</v>
      </c>
      <c r="AN23" s="1">
        <v>0.47</v>
      </c>
      <c r="AO23" s="1">
        <v>15.7</v>
      </c>
      <c r="AP23" s="1">
        <f>100*(X23/AO23)</f>
        <v>103.82165605095541</v>
      </c>
      <c r="AQ23" s="1">
        <f>AP23*(AN23)</f>
        <v>48.79617834394904</v>
      </c>
      <c r="AR23" s="1">
        <f>AP23-AQ23</f>
        <v>55.025477707006374</v>
      </c>
      <c r="AS23" s="1">
        <f>100*(AR23-AA23)/AA23</f>
        <v>7.893093543149753</v>
      </c>
      <c r="AT23" s="1">
        <v>0.47</v>
      </c>
      <c r="AU23" s="1">
        <v>16</v>
      </c>
      <c r="AV23" s="1">
        <f>100*(X23/AU23)</f>
        <v>101.875</v>
      </c>
      <c r="AW23" s="1">
        <f>AV23*(AT23)</f>
        <v>47.881249999999994</v>
      </c>
      <c r="AX23" s="1">
        <f>AV23-AW23</f>
        <v>53.993750000000006</v>
      </c>
      <c r="AY23" s="1">
        <f>100*(AX23-AA23)/AA23</f>
        <v>5.870098039215698</v>
      </c>
      <c r="AZ23" s="1">
        <v>0.45</v>
      </c>
      <c r="BA23" s="1">
        <v>15</v>
      </c>
      <c r="BB23" s="1">
        <f>100*(X23/BA23)</f>
        <v>108.66666666666667</v>
      </c>
      <c r="BC23" s="1">
        <f>BB23*(AZ23)</f>
        <v>48.900000000000006</v>
      </c>
      <c r="BD23" s="1">
        <f>BB23-BC23</f>
        <v>59.766666666666666</v>
      </c>
      <c r="BE23" s="1">
        <f>100*(BD23-AA23)/AA23</f>
        <v>17.189542483660126</v>
      </c>
      <c r="BF23" s="1">
        <v>0.49</v>
      </c>
      <c r="BG23" s="1">
        <v>16.5</v>
      </c>
      <c r="BH23" s="1">
        <v>100</v>
      </c>
      <c r="BI23" s="1">
        <f>BH23*(BF23)</f>
        <v>49</v>
      </c>
      <c r="BJ23" s="1">
        <f>BH23-BI23</f>
        <v>51</v>
      </c>
      <c r="BK23" s="1">
        <v>0.47</v>
      </c>
      <c r="BL23" s="1">
        <v>16.1</v>
      </c>
      <c r="BM23" s="1">
        <f>BH23*(BG23/BL23)</f>
        <v>102.48447204968943</v>
      </c>
      <c r="BN23" s="1">
        <f>BM23*(BK23)</f>
        <v>48.167701863354026</v>
      </c>
      <c r="BO23" s="1">
        <f>BM23-BN23</f>
        <v>54.316770186335404</v>
      </c>
      <c r="BP23" s="1">
        <f>100*(BO23-BJ23)/BJ23</f>
        <v>6.503470953598831</v>
      </c>
      <c r="BQ23" s="1">
        <v>0.47</v>
      </c>
      <c r="BR23" s="1">
        <v>15.9</v>
      </c>
      <c r="BS23" s="1">
        <f>100*(BG23/BR23)</f>
        <v>103.77358490566037</v>
      </c>
      <c r="BT23" s="1">
        <f>BS23*(BQ23)</f>
        <v>48.77358490566037</v>
      </c>
      <c r="BU23" s="1">
        <f>BS23-BT23</f>
        <v>55</v>
      </c>
      <c r="BV23" s="1">
        <f>100*(BU23-BJ23)/BJ23</f>
        <v>7.8431372549019605</v>
      </c>
      <c r="BW23" s="1">
        <v>0.47</v>
      </c>
      <c r="BX23" s="1">
        <v>15.7</v>
      </c>
      <c r="BY23" s="1">
        <f>100*(BG23/BX23)</f>
        <v>105.09554140127389</v>
      </c>
      <c r="BZ23" s="1">
        <f>BY23*(BW23)</f>
        <v>49.394904458598724</v>
      </c>
      <c r="CA23" s="1">
        <f>BY23-BZ23</f>
        <v>55.70063694267517</v>
      </c>
      <c r="CB23" s="1">
        <f>100*(CA23-BJ23)/BJ23</f>
        <v>9.216935181716016</v>
      </c>
      <c r="CC23" s="1">
        <v>0.48</v>
      </c>
      <c r="CD23" s="1">
        <v>16.2</v>
      </c>
      <c r="CE23" s="1">
        <f>100*(BG23/CD23)</f>
        <v>101.85185185185186</v>
      </c>
      <c r="CF23" s="1">
        <f>CE23*(CC23)</f>
        <v>48.88888888888889</v>
      </c>
      <c r="CG23" s="1">
        <f>CE23-CF23</f>
        <v>52.96296296296297</v>
      </c>
      <c r="CH23" s="1">
        <f>100*(CG23-BJ23)/BJ23</f>
        <v>3.8489469862019</v>
      </c>
      <c r="CI23" s="1">
        <v>0.48</v>
      </c>
      <c r="CJ23" s="1">
        <v>16.3</v>
      </c>
      <c r="CK23" s="1">
        <f>100*(BG23/CJ23)</f>
        <v>101.22699386503066</v>
      </c>
      <c r="CL23" s="1">
        <f>CK23*(CI23)</f>
        <v>48.58895705521472</v>
      </c>
      <c r="CM23" s="1">
        <f>CK23-CL23</f>
        <v>52.638036809815944</v>
      </c>
      <c r="CN23" s="1">
        <f>100*(CM23-BJ23)/BJ23</f>
        <v>3.2118368819920464</v>
      </c>
      <c r="CO23" s="1">
        <v>0.49</v>
      </c>
      <c r="CP23" s="1">
        <v>16.6</v>
      </c>
      <c r="CQ23" s="1">
        <v>100</v>
      </c>
      <c r="CR23" s="1">
        <f>CQ23*(CO23)</f>
        <v>49</v>
      </c>
      <c r="CS23" s="1">
        <f>CQ23-CR23</f>
        <v>51</v>
      </c>
      <c r="CT23" s="1">
        <v>0.48</v>
      </c>
      <c r="CU23" s="1">
        <v>16.5</v>
      </c>
      <c r="CV23" s="1">
        <f>CQ23*(CP23/CU23)</f>
        <v>100.60606060606061</v>
      </c>
      <c r="CW23" s="1">
        <f>CV23*(CT23)</f>
        <v>48.29090909090909</v>
      </c>
      <c r="CX23" s="1">
        <f>CV23-CW23</f>
        <v>52.31515151515152</v>
      </c>
      <c r="CY23" s="1">
        <f>100*(CX23-CS23)/CS23</f>
        <v>2.5787284610814116</v>
      </c>
      <c r="CZ23" s="1">
        <v>0.48</v>
      </c>
      <c r="DA23" s="1">
        <v>16.5</v>
      </c>
      <c r="DB23" s="1">
        <f>100*(CP23/DA23)</f>
        <v>100.60606060606061</v>
      </c>
      <c r="DC23" s="1">
        <f>DB23*(CZ23)</f>
        <v>48.29090909090909</v>
      </c>
      <c r="DD23" s="1">
        <f>DB23-DC23</f>
        <v>52.31515151515152</v>
      </c>
      <c r="DE23" s="1">
        <f>100*(DD23-CS23)/CS23</f>
        <v>2.5787284610814116</v>
      </c>
      <c r="DF23" s="1">
        <v>0.45</v>
      </c>
      <c r="DG23" s="1">
        <v>15.5</v>
      </c>
      <c r="DH23" s="1">
        <f>100*(CP23/DG23)</f>
        <v>107.0967741935484</v>
      </c>
      <c r="DI23" s="1">
        <f>DH23*(DF23)</f>
        <v>48.19354838709678</v>
      </c>
      <c r="DJ23" s="1">
        <f>DH23-DI23</f>
        <v>58.903225806451616</v>
      </c>
      <c r="DK23" s="1">
        <f>100*(DJ23-CS23)/CS23</f>
        <v>15.496521189120815</v>
      </c>
      <c r="DL23" s="1">
        <v>0.48</v>
      </c>
      <c r="DM23" s="1">
        <v>16.3</v>
      </c>
      <c r="DN23" s="1">
        <f>100*(CP23/DM23)</f>
        <v>101.84049079754602</v>
      </c>
      <c r="DO23" s="1">
        <f>DN23*(DL23)</f>
        <v>48.88343558282209</v>
      </c>
      <c r="DP23" s="1">
        <f>DN23-DO23</f>
        <v>52.95705521472394</v>
      </c>
      <c r="DQ23" s="1">
        <f>100*(DP23-CS23)/CS23</f>
        <v>3.837363166125366</v>
      </c>
      <c r="DR23" s="1">
        <v>0.5</v>
      </c>
      <c r="DS23" s="1">
        <v>17</v>
      </c>
      <c r="DT23" s="1">
        <f>100*(CP23/DS23)</f>
        <v>97.64705882352942</v>
      </c>
      <c r="DU23" s="1">
        <f>DT23*(DR23)</f>
        <v>48.82352941176471</v>
      </c>
      <c r="DV23" s="1">
        <f>DT23-DU23</f>
        <v>48.82352941176471</v>
      </c>
      <c r="DW23" s="1">
        <f>100*(DV23-CS23)/CS23</f>
        <v>-4.2675893886966465</v>
      </c>
      <c r="DX23" s="1">
        <v>0.5</v>
      </c>
      <c r="DY23" s="1">
        <v>16.5</v>
      </c>
      <c r="DZ23" s="1">
        <v>100</v>
      </c>
      <c r="EA23" s="1">
        <f>DZ23*(DX23)</f>
        <v>50</v>
      </c>
      <c r="EB23" s="1">
        <f>DZ23-EA23</f>
        <v>50</v>
      </c>
      <c r="EC23" s="1">
        <v>0.5</v>
      </c>
      <c r="ED23" s="1">
        <v>16.7</v>
      </c>
      <c r="EE23" s="1">
        <f>DZ23*(DY23/ED23)</f>
        <v>98.80239520958084</v>
      </c>
      <c r="EF23" s="1">
        <f>EE23*(EC23)</f>
        <v>49.40119760479042</v>
      </c>
      <c r="EG23" s="1">
        <f>EE23-EF23</f>
        <v>49.40119760479042</v>
      </c>
      <c r="EH23" s="1">
        <f>100*(EG23-EB23)/EB23</f>
        <v>-1.1976047904191631</v>
      </c>
      <c r="EI23" s="1">
        <v>0.48</v>
      </c>
      <c r="EJ23" s="1">
        <v>16.1</v>
      </c>
      <c r="EK23" s="1">
        <f>100*(DY23/EJ23)</f>
        <v>102.48447204968943</v>
      </c>
      <c r="EL23" s="1">
        <f>EK23*(EI23)</f>
        <v>49.19254658385093</v>
      </c>
      <c r="EM23" s="1">
        <f>EK23-EL23</f>
        <v>53.2919254658385</v>
      </c>
      <c r="EN23" s="1">
        <f>100*(EM23-EB23)/EB23</f>
        <v>6.583850931677006</v>
      </c>
      <c r="EO23" s="1">
        <v>0.43</v>
      </c>
      <c r="EP23" s="1">
        <v>14.2</v>
      </c>
      <c r="EQ23" s="1">
        <f>100*(DY23/EP23)</f>
        <v>116.19718309859155</v>
      </c>
      <c r="ER23" s="1">
        <f>EQ23*(EO23)</f>
        <v>49.96478873239437</v>
      </c>
      <c r="ES23" s="1">
        <f>EQ23-ER23</f>
        <v>66.23239436619718</v>
      </c>
      <c r="ET23" s="1">
        <f>100*(ES23-EB23)/EB23</f>
        <v>32.46478873239437</v>
      </c>
      <c r="EU23" s="1">
        <v>0.5</v>
      </c>
      <c r="EV23" s="1">
        <v>16.7</v>
      </c>
      <c r="EW23" s="1">
        <f>100*(DY23/EV23)</f>
        <v>98.80239520958084</v>
      </c>
      <c r="EX23" s="1">
        <f>EW23*(EU23)</f>
        <v>49.40119760479042</v>
      </c>
      <c r="EY23" s="1">
        <f>EW23-EX23</f>
        <v>49.40119760479042</v>
      </c>
      <c r="EZ23" s="1">
        <f>100*(EY23-EB23)/EB23</f>
        <v>-1.1976047904191631</v>
      </c>
      <c r="FA23" s="1">
        <v>0.51</v>
      </c>
      <c r="FB23" s="1">
        <v>17</v>
      </c>
      <c r="FC23" s="1">
        <f>100*(DY23/FB23)</f>
        <v>97.05882352941177</v>
      </c>
      <c r="FD23" s="1">
        <f>FC23*(FA23)</f>
        <v>49.5</v>
      </c>
      <c r="FE23" s="1">
        <f>FC23-FD23</f>
        <v>47.55882352941177</v>
      </c>
      <c r="FF23" s="1">
        <f>100*(FE23-EB23)/EB23</f>
        <v>-4.882352941176464</v>
      </c>
      <c r="FG23" s="1" t="s">
        <v>33</v>
      </c>
      <c r="FH23" s="1" t="s">
        <v>34</v>
      </c>
      <c r="FI23" s="1" t="s">
        <v>34</v>
      </c>
      <c r="FJ23" s="1" t="s">
        <v>32</v>
      </c>
      <c r="FK23" s="1" t="s">
        <v>32</v>
      </c>
      <c r="FL23" s="1" t="s">
        <v>32</v>
      </c>
      <c r="FM23" s="1" t="s">
        <v>32</v>
      </c>
      <c r="FN23" s="1" t="s">
        <v>37</v>
      </c>
      <c r="FO23" s="1" t="s">
        <v>37</v>
      </c>
      <c r="FP23" s="1" t="s">
        <v>32</v>
      </c>
      <c r="FQ23" s="1" t="s">
        <v>30</v>
      </c>
      <c r="FR23" s="1" t="s">
        <v>30</v>
      </c>
      <c r="FS23" s="1" t="s">
        <v>34</v>
      </c>
      <c r="FT23" s="1" t="s">
        <v>35</v>
      </c>
      <c r="FU23" s="1" t="s">
        <v>33</v>
      </c>
      <c r="FV23" s="1" t="s">
        <v>33</v>
      </c>
      <c r="FW23" s="1" t="s">
        <v>32</v>
      </c>
      <c r="FX23" s="1" t="s">
        <v>30</v>
      </c>
      <c r="FY23" s="1" t="s">
        <v>37</v>
      </c>
      <c r="FZ23" s="1" t="s">
        <v>32</v>
      </c>
      <c r="GA23" s="1" t="s">
        <v>34</v>
      </c>
      <c r="GB23" s="1" t="s">
        <v>32</v>
      </c>
      <c r="GC23" s="1" t="s">
        <v>29</v>
      </c>
      <c r="GD23" s="1" t="s">
        <v>31</v>
      </c>
      <c r="GE23" s="1" t="s">
        <v>30</v>
      </c>
      <c r="GF23" s="1" t="s">
        <v>32</v>
      </c>
      <c r="GG23" s="1" t="s">
        <v>32</v>
      </c>
      <c r="GH23" s="1" t="s">
        <v>32</v>
      </c>
      <c r="GI23" s="1" t="s">
        <v>33</v>
      </c>
      <c r="GJ23" s="1" t="s">
        <v>30</v>
      </c>
      <c r="GK23" s="1" t="s">
        <v>33</v>
      </c>
      <c r="GL23" s="1" t="s">
        <v>33</v>
      </c>
      <c r="GM23" s="1" t="s">
        <v>30</v>
      </c>
      <c r="GN23" s="1" t="s">
        <v>34</v>
      </c>
      <c r="GO23" s="1" t="s">
        <v>50</v>
      </c>
      <c r="GP23" s="1" t="s">
        <v>33</v>
      </c>
      <c r="GQ23" s="1" t="s">
        <v>33</v>
      </c>
      <c r="GR23" s="1" t="s">
        <v>33</v>
      </c>
      <c r="GS23" s="1" t="s">
        <v>36</v>
      </c>
      <c r="GT23" s="1" t="s">
        <v>32</v>
      </c>
      <c r="GU23" s="1" t="s">
        <v>43</v>
      </c>
      <c r="GV23" s="1" t="s">
        <v>32</v>
      </c>
      <c r="GW23" s="1" t="s">
        <v>43</v>
      </c>
      <c r="GX23" s="1" t="s">
        <v>33</v>
      </c>
      <c r="GY23" s="1">
        <v>3</v>
      </c>
      <c r="GZ23" s="1">
        <v>2</v>
      </c>
      <c r="HA23" s="1">
        <v>3</v>
      </c>
      <c r="HB23" s="1">
        <v>1</v>
      </c>
      <c r="HC23" s="1">
        <v>1</v>
      </c>
      <c r="HD23" s="1">
        <v>1</v>
      </c>
      <c r="HE23" s="1">
        <v>2</v>
      </c>
      <c r="HF23" s="1">
        <v>1</v>
      </c>
      <c r="HG23" s="1">
        <v>2</v>
      </c>
      <c r="HH23" s="1">
        <v>3</v>
      </c>
      <c r="HI23" s="1">
        <v>4</v>
      </c>
      <c r="HJ23" s="1">
        <v>2</v>
      </c>
      <c r="HK23" s="1">
        <v>1</v>
      </c>
      <c r="HL23" s="1">
        <v>5</v>
      </c>
      <c r="HM23" s="1">
        <v>1</v>
      </c>
      <c r="HN23" s="1">
        <v>1</v>
      </c>
      <c r="HO23" s="1">
        <v>1</v>
      </c>
      <c r="HP23" s="1">
        <v>1</v>
      </c>
      <c r="HQ23" s="1">
        <v>2</v>
      </c>
      <c r="HR23" s="1">
        <v>2</v>
      </c>
      <c r="HS23" s="1">
        <v>3</v>
      </c>
      <c r="HT23" s="1">
        <v>2</v>
      </c>
      <c r="HU23" s="1">
        <v>3</v>
      </c>
      <c r="HV23" s="1">
        <v>2</v>
      </c>
      <c r="HW23" s="1">
        <v>7</v>
      </c>
      <c r="HX23" s="1">
        <v>3</v>
      </c>
      <c r="HY23" s="1">
        <v>3</v>
      </c>
      <c r="HZ23" s="1">
        <v>2</v>
      </c>
      <c r="IA23" s="1">
        <v>1</v>
      </c>
      <c r="IB23" s="1">
        <v>1</v>
      </c>
      <c r="IC23" s="1">
        <v>2</v>
      </c>
      <c r="ID23" s="1">
        <v>2</v>
      </c>
      <c r="IE23" s="1">
        <v>2</v>
      </c>
      <c r="IF23" s="1">
        <v>4</v>
      </c>
      <c r="IG23" s="1">
        <v>2</v>
      </c>
      <c r="IH23" s="1">
        <v>8</v>
      </c>
      <c r="II23" s="1">
        <v>2</v>
      </c>
      <c r="IJ23" s="1">
        <v>1</v>
      </c>
      <c r="IK23" s="1">
        <v>2</v>
      </c>
      <c r="IL23" s="1">
        <v>2</v>
      </c>
      <c r="IM23" s="1">
        <v>1</v>
      </c>
      <c r="IN23" s="1">
        <v>2</v>
      </c>
      <c r="IO23" s="1">
        <v>3</v>
      </c>
      <c r="IP23" s="1">
        <v>3</v>
      </c>
      <c r="IQ23" s="1">
        <v>192</v>
      </c>
      <c r="IR23" s="1">
        <v>298</v>
      </c>
      <c r="IS23" s="1">
        <v>385</v>
      </c>
      <c r="IT23" s="1">
        <v>314</v>
      </c>
      <c r="IU23" s="1">
        <v>183</v>
      </c>
      <c r="IV23" s="1">
        <v>106</v>
      </c>
    </row>
    <row r="24" spans="1:256" ht="14.25">
      <c r="A24" s="1">
        <v>2</v>
      </c>
      <c r="B24" s="1">
        <v>23</v>
      </c>
      <c r="C24" s="1">
        <v>78.6</v>
      </c>
      <c r="D24" s="1">
        <v>171.5</v>
      </c>
      <c r="E24" s="1">
        <v>1.023</v>
      </c>
      <c r="F24" s="1" t="s">
        <v>32</v>
      </c>
      <c r="G24" s="1">
        <v>7</v>
      </c>
      <c r="H24" s="1">
        <v>79.48</v>
      </c>
      <c r="I24" s="1">
        <v>171.5</v>
      </c>
      <c r="J24" s="1">
        <v>1.025</v>
      </c>
      <c r="K24" s="1" t="s">
        <v>32</v>
      </c>
      <c r="L24" s="1">
        <v>3</v>
      </c>
      <c r="M24" s="1">
        <v>77.61</v>
      </c>
      <c r="N24" s="1">
        <v>171.5</v>
      </c>
      <c r="O24" s="1">
        <v>1.023</v>
      </c>
      <c r="P24" s="1" t="s">
        <v>30</v>
      </c>
      <c r="Q24" s="1">
        <v>6</v>
      </c>
      <c r="R24" s="1">
        <v>80.01</v>
      </c>
      <c r="S24" s="1">
        <v>171.5</v>
      </c>
      <c r="T24" s="1">
        <v>1.02</v>
      </c>
      <c r="U24" s="1" t="s">
        <v>32</v>
      </c>
      <c r="V24" s="1">
        <v>7</v>
      </c>
      <c r="W24" s="1">
        <v>0.49</v>
      </c>
      <c r="X24" s="1">
        <v>16.8</v>
      </c>
      <c r="Y24" s="1">
        <v>100</v>
      </c>
      <c r="Z24" s="1">
        <f aca="true" t="shared" si="0" ref="Z24:Z30">Y24*(W24)</f>
        <v>49</v>
      </c>
      <c r="AA24" s="1">
        <f aca="true" t="shared" si="1" ref="AA24:AA30">Y24-Z24</f>
        <v>51</v>
      </c>
      <c r="AB24" s="1">
        <v>0.47</v>
      </c>
      <c r="AC24" s="1">
        <v>16.7</v>
      </c>
      <c r="AD24" s="1">
        <f aca="true" t="shared" si="2" ref="AD24:AD30">Y24*(X24/AC24)</f>
        <v>100.5988023952096</v>
      </c>
      <c r="AE24" s="1">
        <f aca="true" t="shared" si="3" ref="AE24:AE30">AD24*(AB24)</f>
        <v>47.28143712574851</v>
      </c>
      <c r="AF24" s="1">
        <f aca="true" t="shared" si="4" ref="AF24:AF30">AD24-AE24</f>
        <v>53.31736526946109</v>
      </c>
      <c r="AG24" s="1">
        <f aca="true" t="shared" si="5" ref="AG24:AG30">100*(AF24-AA24)/AA24</f>
        <v>4.543853469531554</v>
      </c>
      <c r="AH24" s="1">
        <v>0.45</v>
      </c>
      <c r="AI24" s="1">
        <v>15.8</v>
      </c>
      <c r="AJ24" s="1">
        <f aca="true" t="shared" si="6" ref="AJ24:AJ30">100*(X24/AI24)</f>
        <v>106.32911392405062</v>
      </c>
      <c r="AK24" s="1">
        <f aca="true" t="shared" si="7" ref="AK24:AK30">AJ24*(AH24)</f>
        <v>47.84810126582278</v>
      </c>
      <c r="AL24" s="1">
        <f aca="true" t="shared" si="8" ref="AL24:AL30">AJ24-AK24</f>
        <v>58.48101265822784</v>
      </c>
      <c r="AM24" s="1">
        <f aca="true" t="shared" si="9" ref="AM24:AM30">100*(AL24-AA24)/AA24</f>
        <v>14.66865227103498</v>
      </c>
      <c r="AN24" s="1">
        <v>0.44</v>
      </c>
      <c r="AO24" s="1">
        <v>15.5</v>
      </c>
      <c r="AP24" s="1">
        <f aca="true" t="shared" si="10" ref="AP24:AP30">100*(X24/AO24)</f>
        <v>108.38709677419357</v>
      </c>
      <c r="AQ24" s="1">
        <f aca="true" t="shared" si="11" ref="AQ24:AQ30">AP24*(AN24)</f>
        <v>47.690322580645166</v>
      </c>
      <c r="AR24" s="1">
        <f aca="true" t="shared" si="12" ref="AR24:AR30">AP24-AQ24</f>
        <v>60.6967741935484</v>
      </c>
      <c r="AS24" s="1">
        <f aca="true" t="shared" si="13" ref="AS24:AS30">100*(AR24-AA24)/AA24</f>
        <v>19.013282732447845</v>
      </c>
      <c r="AT24" s="1">
        <v>0.45</v>
      </c>
      <c r="AU24" s="1">
        <v>16</v>
      </c>
      <c r="AV24" s="1">
        <f aca="true" t="shared" si="14" ref="AV24:AV30">100*(X24/AU24)</f>
        <v>105</v>
      </c>
      <c r="AW24" s="1">
        <f aca="true" t="shared" si="15" ref="AW24:AW30">AV24*(AT24)</f>
        <v>47.25</v>
      </c>
      <c r="AX24" s="1">
        <f aca="true" t="shared" si="16" ref="AX24:AX30">AV24-AW24</f>
        <v>57.75</v>
      </c>
      <c r="AY24" s="1">
        <f aca="true" t="shared" si="17" ref="AY24:AY30">100*(AX24-AA24)/AA24</f>
        <v>13.235294117647058</v>
      </c>
      <c r="AZ24" s="1">
        <v>0.46</v>
      </c>
      <c r="BA24" s="1">
        <v>16.2</v>
      </c>
      <c r="BB24" s="1">
        <f aca="true" t="shared" si="18" ref="BB24:BB30">100*(X24/BA24)</f>
        <v>103.70370370370372</v>
      </c>
      <c r="BC24" s="1">
        <f aca="true" t="shared" si="19" ref="BC24:BC30">BB24*(AZ24)</f>
        <v>47.70370370370372</v>
      </c>
      <c r="BD24" s="1">
        <f aca="true" t="shared" si="20" ref="BD24:BD30">BB24-BC24</f>
        <v>56.00000000000001</v>
      </c>
      <c r="BE24" s="1">
        <f aca="true" t="shared" si="21" ref="BE24:BE30">100*(BD24-AA24)/AA24</f>
        <v>9.803921568627464</v>
      </c>
      <c r="BF24" s="1">
        <v>0.5</v>
      </c>
      <c r="BG24" s="1">
        <v>17.2</v>
      </c>
      <c r="BH24" s="1">
        <v>100</v>
      </c>
      <c r="BI24" s="1">
        <f aca="true" t="shared" si="22" ref="BI24:BI30">BH24*(BF24)</f>
        <v>50</v>
      </c>
      <c r="BJ24" s="1">
        <f aca="true" t="shared" si="23" ref="BJ24:BJ30">BH24-BI24</f>
        <v>50</v>
      </c>
      <c r="BK24" s="1">
        <v>0.5</v>
      </c>
      <c r="BL24" s="1">
        <v>17.3</v>
      </c>
      <c r="BM24" s="1">
        <f aca="true" t="shared" si="24" ref="BM24:BM30">BH24*(BG24/BL24)</f>
        <v>99.42196531791907</v>
      </c>
      <c r="BN24" s="1">
        <f aca="true" t="shared" si="25" ref="BN24:BN30">BM24*(BK24)</f>
        <v>49.71098265895954</v>
      </c>
      <c r="BO24" s="1">
        <f aca="true" t="shared" si="26" ref="BO24:BO30">BM24-BN24</f>
        <v>49.71098265895954</v>
      </c>
      <c r="BP24" s="1">
        <f aca="true" t="shared" si="27" ref="BP24:BP30">100*(BO24-BJ24)/BJ24</f>
        <v>-0.5780346820809257</v>
      </c>
      <c r="BQ24" s="1">
        <v>0.48</v>
      </c>
      <c r="BR24" s="1">
        <v>16.3</v>
      </c>
      <c r="BS24" s="1">
        <f aca="true" t="shared" si="28" ref="BS24:BS30">100*(BG24/BR24)</f>
        <v>105.52147239263803</v>
      </c>
      <c r="BT24" s="1">
        <f aca="true" t="shared" si="29" ref="BT24:BT30">BS24*(BQ24)</f>
        <v>50.65030674846626</v>
      </c>
      <c r="BU24" s="1">
        <f aca="true" t="shared" si="30" ref="BU24:BU30">BS24-BT24</f>
        <v>54.871165644171775</v>
      </c>
      <c r="BV24" s="1">
        <f aca="true" t="shared" si="31" ref="BV24:BV30">100*(BU24-BJ24)/BJ24</f>
        <v>9.74233128834355</v>
      </c>
      <c r="BW24" s="1">
        <v>0.46</v>
      </c>
      <c r="BX24" s="1">
        <v>16</v>
      </c>
      <c r="BY24" s="1">
        <f aca="true" t="shared" si="32" ref="BY24:BY30">100*(BG24/BX24)</f>
        <v>107.5</v>
      </c>
      <c r="BZ24" s="1">
        <f aca="true" t="shared" si="33" ref="BZ24:BZ30">BY24*(BW24)</f>
        <v>49.45</v>
      </c>
      <c r="CA24" s="1">
        <f aca="true" t="shared" si="34" ref="CA24:CA30">BY24-BZ24</f>
        <v>58.05</v>
      </c>
      <c r="CB24" s="1">
        <f aca="true" t="shared" si="35" ref="CB24:CB30">100*(CA24-BJ24)/BJ24</f>
        <v>16.099999999999994</v>
      </c>
      <c r="CC24" s="1">
        <v>0.46</v>
      </c>
      <c r="CD24" s="1">
        <v>15.6</v>
      </c>
      <c r="CE24" s="1">
        <f aca="true" t="shared" si="36" ref="CE24:CE30">100*(BG24/CD24)</f>
        <v>110.25641025641026</v>
      </c>
      <c r="CF24" s="1">
        <f aca="true" t="shared" si="37" ref="CF24:CF30">CE24*(CC24)</f>
        <v>50.71794871794872</v>
      </c>
      <c r="CG24" s="1">
        <f aca="true" t="shared" si="38" ref="CG24:CG30">CE24-CF24</f>
        <v>59.53846153846154</v>
      </c>
      <c r="CH24" s="1">
        <f aca="true" t="shared" si="39" ref="CH24:CH30">100*(CG24-BJ24)/BJ24</f>
        <v>19.07692307692308</v>
      </c>
      <c r="CI24" s="1">
        <v>0.47</v>
      </c>
      <c r="CJ24" s="1">
        <v>16.2</v>
      </c>
      <c r="CK24" s="1">
        <f aca="true" t="shared" si="40" ref="CK24:CK30">100*(BG24/CJ24)</f>
        <v>106.17283950617285</v>
      </c>
      <c r="CL24" s="1">
        <f aca="true" t="shared" si="41" ref="CL24:CL30">CK24*(CI24)</f>
        <v>49.901234567901234</v>
      </c>
      <c r="CM24" s="1">
        <f aca="true" t="shared" si="42" ref="CM24:CM30">CK24-CL24</f>
        <v>56.271604938271615</v>
      </c>
      <c r="CN24" s="1">
        <f aca="true" t="shared" si="43" ref="CN24:CN30">100*(CM24-BJ24)/BJ24</f>
        <v>12.54320987654323</v>
      </c>
      <c r="CO24" s="1">
        <v>0.51</v>
      </c>
      <c r="CP24" s="1">
        <v>17.7</v>
      </c>
      <c r="CQ24" s="1">
        <v>100</v>
      </c>
      <c r="CR24" s="1">
        <f aca="true" t="shared" si="44" ref="CR24:CR30">CQ24*(CO24)</f>
        <v>51</v>
      </c>
      <c r="CS24" s="1">
        <f aca="true" t="shared" si="45" ref="CS24:CS30">CQ24-CR24</f>
        <v>49</v>
      </c>
      <c r="CT24" s="1">
        <v>0.49</v>
      </c>
      <c r="CU24" s="1">
        <v>17.4</v>
      </c>
      <c r="CV24" s="1">
        <f aca="true" t="shared" si="46" ref="CV24:CV30">CQ24*(CP24/CU24)</f>
        <v>101.72413793103449</v>
      </c>
      <c r="CW24" s="1">
        <f aca="true" t="shared" si="47" ref="CW24:CW30">CV24*(CT24)</f>
        <v>49.8448275862069</v>
      </c>
      <c r="CX24" s="1">
        <f aca="true" t="shared" si="48" ref="CX24:CX30">CV24-CW24</f>
        <v>51.879310344827594</v>
      </c>
      <c r="CY24" s="1">
        <f aca="true" t="shared" si="49" ref="CY24:CY30">100*(CX24-CS24)/CS24</f>
        <v>5.876143560872641</v>
      </c>
      <c r="CZ24" s="1">
        <v>0.47</v>
      </c>
      <c r="DA24" s="1">
        <v>16.7</v>
      </c>
      <c r="DB24" s="1">
        <f aca="true" t="shared" si="50" ref="DB24:DB30">100*(CP24/DA24)</f>
        <v>105.98802395209582</v>
      </c>
      <c r="DC24" s="1">
        <f aca="true" t="shared" si="51" ref="DC24:DC30">DB24*(CZ24)</f>
        <v>49.81437125748503</v>
      </c>
      <c r="DD24" s="1">
        <f aca="true" t="shared" si="52" ref="DD24:DD30">DB24-DC24</f>
        <v>56.17365269461079</v>
      </c>
      <c r="DE24" s="1">
        <f aca="true" t="shared" si="53" ref="DE24:DE30">100*(DD24-CS24)/CS24</f>
        <v>14.640107540022015</v>
      </c>
      <c r="DF24" s="1">
        <v>0.47</v>
      </c>
      <c r="DG24" s="1">
        <v>16.4</v>
      </c>
      <c r="DH24" s="1">
        <f aca="true" t="shared" si="54" ref="DH24:DH30">100*(CP24/DG24)</f>
        <v>107.92682926829269</v>
      </c>
      <c r="DI24" s="1">
        <f aca="true" t="shared" si="55" ref="DI24:DI30">DH24*(DF24)</f>
        <v>50.72560975609756</v>
      </c>
      <c r="DJ24" s="1">
        <f aca="true" t="shared" si="56" ref="DJ24:DJ30">DH24-DI24</f>
        <v>57.20121951219513</v>
      </c>
      <c r="DK24" s="1">
        <f aca="true" t="shared" si="57" ref="DK24:DK30">100*(DJ24-CS24)/CS24</f>
        <v>16.737182677949246</v>
      </c>
      <c r="DL24" s="1">
        <v>0.47</v>
      </c>
      <c r="DM24" s="1">
        <v>16.5</v>
      </c>
      <c r="DN24" s="1">
        <f aca="true" t="shared" si="58" ref="DN24:DN30">100*(CP24/DM24)</f>
        <v>107.27272727272728</v>
      </c>
      <c r="DO24" s="1">
        <f aca="true" t="shared" si="59" ref="DO24:DO30">DN24*(DL24)</f>
        <v>50.41818181818182</v>
      </c>
      <c r="DP24" s="1">
        <f aca="true" t="shared" si="60" ref="DP24:DP30">DN24-DO24</f>
        <v>56.85454545454546</v>
      </c>
      <c r="DQ24" s="1">
        <f aca="true" t="shared" si="61" ref="DQ24:DQ30">100*(DP24-CS24)/CS24</f>
        <v>16.029684601113182</v>
      </c>
      <c r="DR24" s="1">
        <v>0.5</v>
      </c>
      <c r="DS24" s="1">
        <v>17.2</v>
      </c>
      <c r="DT24" s="1">
        <f aca="true" t="shared" si="62" ref="DT24:DT30">100*(CP24/DS24)</f>
        <v>102.90697674418605</v>
      </c>
      <c r="DU24" s="1">
        <f aca="true" t="shared" si="63" ref="DU24:DU30">DT24*(DR24)</f>
        <v>51.45348837209303</v>
      </c>
      <c r="DV24" s="1">
        <f aca="true" t="shared" si="64" ref="DV24:DV30">DT24-DU24</f>
        <v>51.45348837209303</v>
      </c>
      <c r="DW24" s="1">
        <f aca="true" t="shared" si="65" ref="DW24:DW30">100*(DV24-CS24)/CS24</f>
        <v>5.007119126720463</v>
      </c>
      <c r="DX24" s="1">
        <v>0.48</v>
      </c>
      <c r="DY24" s="1">
        <v>17</v>
      </c>
      <c r="DZ24" s="1">
        <v>100</v>
      </c>
      <c r="EA24" s="1">
        <f aca="true" t="shared" si="66" ref="EA24:EA30">DZ24*(DX24)</f>
        <v>48</v>
      </c>
      <c r="EB24" s="1">
        <f aca="true" t="shared" si="67" ref="EB24:EB30">DZ24-EA24</f>
        <v>52</v>
      </c>
      <c r="EC24" s="1">
        <v>0.47</v>
      </c>
      <c r="ED24" s="1">
        <v>16.6</v>
      </c>
      <c r="EE24" s="1">
        <f aca="true" t="shared" si="68" ref="EE24:EE30">DZ24*(DY24/ED24)</f>
        <v>102.40963855421685</v>
      </c>
      <c r="EF24" s="1">
        <f aca="true" t="shared" si="69" ref="EF24:EF30">EE24*(EC24)</f>
        <v>48.13253012048192</v>
      </c>
      <c r="EG24" s="1">
        <f aca="true" t="shared" si="70" ref="EG24:EG30">EE24-EF24</f>
        <v>54.27710843373494</v>
      </c>
      <c r="EH24" s="1">
        <f aca="true" t="shared" si="71" ref="EH24:EH30">100*(EG24-EB24)/EB24</f>
        <v>4.379054680259496</v>
      </c>
      <c r="EI24" s="1">
        <v>0.48</v>
      </c>
      <c r="EJ24" s="1">
        <v>16.5</v>
      </c>
      <c r="EK24" s="1">
        <f aca="true" t="shared" si="72" ref="EK24:EK30">100*(DY24/EJ24)</f>
        <v>103.03030303030303</v>
      </c>
      <c r="EL24" s="1">
        <f aca="true" t="shared" si="73" ref="EL24:EL30">EK24*(EI24)</f>
        <v>49.45454545454545</v>
      </c>
      <c r="EM24" s="1">
        <f aca="true" t="shared" si="74" ref="EM24:EM30">EK24-EL24</f>
        <v>53.57575757575758</v>
      </c>
      <c r="EN24" s="1">
        <f aca="true" t="shared" si="75" ref="EN24:EN30">100*(EM24-EB24)/EB24</f>
        <v>3.0303030303030343</v>
      </c>
      <c r="EO24" s="1">
        <v>0.47</v>
      </c>
      <c r="EP24" s="1">
        <v>16.3</v>
      </c>
      <c r="EQ24" s="1">
        <f aca="true" t="shared" si="76" ref="EQ24:EQ30">100*(DY24/EP24)</f>
        <v>104.29447852760735</v>
      </c>
      <c r="ER24" s="1">
        <f aca="true" t="shared" si="77" ref="ER24:ER30">EQ24*(EO24)</f>
        <v>49.01840490797545</v>
      </c>
      <c r="ES24" s="1">
        <f aca="true" t="shared" si="78" ref="ES24:ES30">EQ24-ER24</f>
        <v>55.2760736196319</v>
      </c>
      <c r="ET24" s="1">
        <f aca="true" t="shared" si="79" ref="ET24:ET30">100*(ES24-EB24)/EB24</f>
        <v>6.3001415762151955</v>
      </c>
      <c r="EU24" s="1">
        <v>0.47</v>
      </c>
      <c r="EV24" s="1">
        <v>16.4</v>
      </c>
      <c r="EW24" s="1">
        <f aca="true" t="shared" si="80" ref="EW24:EW30">100*(DY24/EV24)</f>
        <v>103.65853658536585</v>
      </c>
      <c r="EX24" s="1">
        <f aca="true" t="shared" si="81" ref="EX24:EX30">EW24*(EU24)</f>
        <v>48.71951219512195</v>
      </c>
      <c r="EY24" s="1">
        <f aca="true" t="shared" si="82" ref="EY24:EY30">EW24-EX24</f>
        <v>54.9390243902439</v>
      </c>
      <c r="EZ24" s="1">
        <f aca="true" t="shared" si="83" ref="EZ24:EZ30">100*(EY24-EB24)/EB24</f>
        <v>5.651969981238271</v>
      </c>
      <c r="FA24" s="1">
        <v>0.45</v>
      </c>
      <c r="FB24" s="1">
        <v>15.8</v>
      </c>
      <c r="FC24" s="1">
        <f aca="true" t="shared" si="84" ref="FC24:FC30">100*(DY24/FB24)</f>
        <v>107.59493670886076</v>
      </c>
      <c r="FD24" s="1">
        <f aca="true" t="shared" si="85" ref="FD24:FD30">FC24*(FA24)</f>
        <v>48.41772151898734</v>
      </c>
      <c r="FE24" s="1">
        <f aca="true" t="shared" si="86" ref="FE24:FE30">FC24-FD24</f>
        <v>59.177215189873415</v>
      </c>
      <c r="FF24" s="1">
        <f aca="true" t="shared" si="87" ref="FF24:FF30">100*(FE24-EB24)/EB24</f>
        <v>13.80233690360272</v>
      </c>
      <c r="FG24" s="1" t="s">
        <v>32</v>
      </c>
      <c r="FH24" s="1" t="s">
        <v>30</v>
      </c>
      <c r="FI24" s="1" t="s">
        <v>33</v>
      </c>
      <c r="FJ24" s="1" t="s">
        <v>34</v>
      </c>
      <c r="FK24" s="1" t="s">
        <v>34</v>
      </c>
      <c r="FL24" s="1" t="s">
        <v>33</v>
      </c>
      <c r="FM24" s="1" t="s">
        <v>36</v>
      </c>
      <c r="FN24" s="1" t="s">
        <v>30</v>
      </c>
      <c r="FO24" s="1" t="s">
        <v>33</v>
      </c>
      <c r="FP24" s="1" t="s">
        <v>30</v>
      </c>
      <c r="FQ24" s="1" t="s">
        <v>32</v>
      </c>
      <c r="FR24" s="1" t="s">
        <v>32</v>
      </c>
      <c r="FS24" s="1" t="s">
        <v>37</v>
      </c>
      <c r="FT24" s="1" t="s">
        <v>32</v>
      </c>
      <c r="FU24" s="1" t="s">
        <v>32</v>
      </c>
      <c r="FV24" s="1" t="s">
        <v>32</v>
      </c>
      <c r="FW24" s="1" t="s">
        <v>32</v>
      </c>
      <c r="FX24" s="1" t="s">
        <v>34</v>
      </c>
      <c r="FY24" s="1" t="s">
        <v>36</v>
      </c>
      <c r="FZ24" s="1" t="s">
        <v>30</v>
      </c>
      <c r="GA24" s="1" t="s">
        <v>32</v>
      </c>
      <c r="GB24" s="1" t="s">
        <v>36</v>
      </c>
      <c r="GC24" s="1" t="s">
        <v>30</v>
      </c>
      <c r="GD24" s="1" t="s">
        <v>34</v>
      </c>
      <c r="GE24" s="1" t="s">
        <v>35</v>
      </c>
      <c r="GF24" s="1" t="s">
        <v>33</v>
      </c>
      <c r="GG24" s="1" t="s">
        <v>33</v>
      </c>
      <c r="GH24" s="1" t="s">
        <v>36</v>
      </c>
      <c r="GI24" s="1" t="s">
        <v>30</v>
      </c>
      <c r="GJ24" s="1" t="s">
        <v>37</v>
      </c>
      <c r="GK24" s="1" t="s">
        <v>32</v>
      </c>
      <c r="GL24" s="1" t="s">
        <v>37</v>
      </c>
      <c r="GM24" s="1" t="s">
        <v>38</v>
      </c>
      <c r="GN24" s="1" t="s">
        <v>32</v>
      </c>
      <c r="GO24" s="1" t="s">
        <v>30</v>
      </c>
      <c r="GP24" s="1" t="s">
        <v>43</v>
      </c>
      <c r="GQ24" s="1" t="s">
        <v>37</v>
      </c>
      <c r="GR24" s="1" t="s">
        <v>37</v>
      </c>
      <c r="GS24" s="1" t="s">
        <v>40</v>
      </c>
      <c r="GT24" s="1" t="s">
        <v>30</v>
      </c>
      <c r="GU24" s="1" t="s">
        <v>33</v>
      </c>
      <c r="GV24" s="1" t="s">
        <v>34</v>
      </c>
      <c r="GW24" s="1" t="s">
        <v>32</v>
      </c>
      <c r="GX24" s="1" t="s">
        <v>32</v>
      </c>
      <c r="GY24" s="1">
        <v>7</v>
      </c>
      <c r="GZ24" s="1">
        <v>5</v>
      </c>
      <c r="HA24" s="1">
        <v>4</v>
      </c>
      <c r="HB24" s="1">
        <v>1</v>
      </c>
      <c r="HC24" s="1">
        <v>1</v>
      </c>
      <c r="HD24" s="1">
        <v>1</v>
      </c>
      <c r="HE24" s="1">
        <v>2</v>
      </c>
      <c r="HF24" s="1">
        <v>2</v>
      </c>
      <c r="HG24" s="1">
        <v>2</v>
      </c>
      <c r="HH24" s="1">
        <v>3</v>
      </c>
      <c r="HI24" s="1">
        <v>3</v>
      </c>
      <c r="HJ24" s="1">
        <v>3</v>
      </c>
      <c r="HK24" s="1">
        <v>2</v>
      </c>
      <c r="HL24" s="1">
        <v>6</v>
      </c>
      <c r="HM24" s="1">
        <v>2</v>
      </c>
      <c r="HN24" s="1">
        <v>2</v>
      </c>
      <c r="HO24" s="1">
        <v>2</v>
      </c>
      <c r="HP24" s="1">
        <v>1</v>
      </c>
      <c r="HQ24" s="1">
        <v>2</v>
      </c>
      <c r="HR24" s="1">
        <v>2</v>
      </c>
      <c r="HS24" s="1">
        <v>3</v>
      </c>
      <c r="HT24" s="1">
        <v>6</v>
      </c>
      <c r="HU24" s="1">
        <v>6</v>
      </c>
      <c r="HV24" s="1">
        <v>3</v>
      </c>
      <c r="HW24" s="1">
        <v>8</v>
      </c>
      <c r="HX24" s="1">
        <v>3</v>
      </c>
      <c r="HY24" s="1">
        <v>3</v>
      </c>
      <c r="HZ24" s="1">
        <v>4</v>
      </c>
      <c r="IA24" s="1">
        <v>4</v>
      </c>
      <c r="IB24" s="1">
        <v>3</v>
      </c>
      <c r="IC24" s="1">
        <v>4</v>
      </c>
      <c r="ID24" s="1">
        <v>4</v>
      </c>
      <c r="IE24" s="1">
        <v>4</v>
      </c>
      <c r="IF24" s="1">
        <v>7</v>
      </c>
      <c r="IG24" s="1">
        <v>3</v>
      </c>
      <c r="IH24" s="1">
        <v>9</v>
      </c>
      <c r="II24" s="1">
        <v>5</v>
      </c>
      <c r="IJ24" s="1">
        <v>5</v>
      </c>
      <c r="IK24" s="1">
        <v>4</v>
      </c>
      <c r="IL24" s="1">
        <v>4</v>
      </c>
      <c r="IM24" s="1">
        <v>5</v>
      </c>
      <c r="IN24" s="1">
        <v>5</v>
      </c>
      <c r="IO24" s="1">
        <v>4</v>
      </c>
      <c r="IP24" s="1">
        <v>5</v>
      </c>
      <c r="IQ24" s="1">
        <v>63</v>
      </c>
      <c r="IR24" s="1">
        <v>212</v>
      </c>
      <c r="IS24" s="1">
        <v>256</v>
      </c>
      <c r="IT24" s="1">
        <v>150</v>
      </c>
      <c r="IU24" s="1">
        <v>102</v>
      </c>
      <c r="IV24" s="1">
        <v>75</v>
      </c>
    </row>
    <row r="25" spans="1:256" ht="14.25">
      <c r="A25" s="1">
        <v>3</v>
      </c>
      <c r="B25" s="1">
        <v>21</v>
      </c>
      <c r="C25" s="1">
        <v>71.97</v>
      </c>
      <c r="D25" s="1">
        <v>164</v>
      </c>
      <c r="E25" s="1">
        <v>1.023</v>
      </c>
      <c r="F25" s="1" t="s">
        <v>30</v>
      </c>
      <c r="G25" s="1">
        <v>3</v>
      </c>
      <c r="H25" s="1">
        <v>73.23</v>
      </c>
      <c r="I25" s="1">
        <v>164</v>
      </c>
      <c r="J25" s="1">
        <v>1.024</v>
      </c>
      <c r="K25" s="1" t="s">
        <v>32</v>
      </c>
      <c r="L25" s="1">
        <v>2</v>
      </c>
      <c r="M25" s="1">
        <v>73.02</v>
      </c>
      <c r="N25" s="1">
        <v>164</v>
      </c>
      <c r="O25" s="1">
        <v>1.025</v>
      </c>
      <c r="P25" s="1" t="s">
        <v>43</v>
      </c>
      <c r="Q25" s="1">
        <v>1</v>
      </c>
      <c r="R25" s="1">
        <v>73.35</v>
      </c>
      <c r="S25" s="1">
        <v>164</v>
      </c>
      <c r="T25" s="1">
        <v>1.03</v>
      </c>
      <c r="U25" s="1" t="s">
        <v>34</v>
      </c>
      <c r="V25" s="1">
        <v>3</v>
      </c>
      <c r="W25" s="1">
        <v>0.41</v>
      </c>
      <c r="X25" s="1">
        <v>13.4</v>
      </c>
      <c r="Y25" s="1">
        <v>100</v>
      </c>
      <c r="Z25" s="1">
        <f t="shared" si="0"/>
        <v>41</v>
      </c>
      <c r="AA25" s="1">
        <f t="shared" si="1"/>
        <v>59</v>
      </c>
      <c r="AB25" s="1">
        <v>0.4</v>
      </c>
      <c r="AC25" s="1">
        <v>13.2</v>
      </c>
      <c r="AD25" s="1">
        <f t="shared" si="2"/>
        <v>101.51515151515152</v>
      </c>
      <c r="AE25" s="1">
        <f t="shared" si="3"/>
        <v>40.60606060606061</v>
      </c>
      <c r="AF25" s="1">
        <f t="shared" si="4"/>
        <v>60.90909090909091</v>
      </c>
      <c r="AG25" s="1">
        <f t="shared" si="5"/>
        <v>3.2357473035439095</v>
      </c>
      <c r="AH25" s="1">
        <v>0.38</v>
      </c>
      <c r="AI25" s="1">
        <v>12.5</v>
      </c>
      <c r="AJ25" s="1">
        <f t="shared" si="6"/>
        <v>107.2</v>
      </c>
      <c r="AK25" s="1">
        <f t="shared" si="7"/>
        <v>40.736000000000004</v>
      </c>
      <c r="AL25" s="1">
        <f t="shared" si="8"/>
        <v>66.464</v>
      </c>
      <c r="AM25" s="1">
        <f t="shared" si="9"/>
        <v>12.650847457627115</v>
      </c>
      <c r="AN25" s="1">
        <v>0.39</v>
      </c>
      <c r="AO25" s="1">
        <v>12.7</v>
      </c>
      <c r="AP25" s="1">
        <f t="shared" si="10"/>
        <v>105.51181102362206</v>
      </c>
      <c r="AQ25" s="1">
        <f t="shared" si="11"/>
        <v>41.14960629921261</v>
      </c>
      <c r="AR25" s="1">
        <f t="shared" si="12"/>
        <v>64.36220472440945</v>
      </c>
      <c r="AS25" s="1">
        <f t="shared" si="13"/>
        <v>9.088482583744833</v>
      </c>
      <c r="AT25" s="1">
        <v>0.38</v>
      </c>
      <c r="AU25" s="1">
        <v>12.8</v>
      </c>
      <c r="AV25" s="1">
        <f t="shared" si="14"/>
        <v>104.6875</v>
      </c>
      <c r="AW25" s="1">
        <f t="shared" si="15"/>
        <v>39.78125</v>
      </c>
      <c r="AX25" s="1">
        <f t="shared" si="16"/>
        <v>64.90625</v>
      </c>
      <c r="AY25" s="1">
        <f t="shared" si="17"/>
        <v>10.010593220338983</v>
      </c>
      <c r="AZ25" s="1">
        <v>0.39</v>
      </c>
      <c r="BA25" s="1">
        <v>12.8</v>
      </c>
      <c r="BB25" s="1">
        <f t="shared" si="18"/>
        <v>104.6875</v>
      </c>
      <c r="BC25" s="1">
        <f t="shared" si="19"/>
        <v>40.828125</v>
      </c>
      <c r="BD25" s="1">
        <f t="shared" si="20"/>
        <v>63.859375</v>
      </c>
      <c r="BE25" s="1">
        <f t="shared" si="21"/>
        <v>8.236228813559322</v>
      </c>
      <c r="BF25" s="1">
        <v>0.42</v>
      </c>
      <c r="BG25" s="1">
        <v>13.9</v>
      </c>
      <c r="BH25" s="1">
        <v>100</v>
      </c>
      <c r="BI25" s="1">
        <f t="shared" si="22"/>
        <v>42</v>
      </c>
      <c r="BJ25" s="1">
        <f t="shared" si="23"/>
        <v>58</v>
      </c>
      <c r="BK25" s="1">
        <v>0.41</v>
      </c>
      <c r="BL25" s="1">
        <v>14.2</v>
      </c>
      <c r="BM25" s="1">
        <f t="shared" si="24"/>
        <v>97.88732394366197</v>
      </c>
      <c r="BN25" s="1">
        <f t="shared" si="25"/>
        <v>40.13380281690141</v>
      </c>
      <c r="BO25" s="1">
        <f t="shared" si="26"/>
        <v>57.75352112676056</v>
      </c>
      <c r="BP25" s="1">
        <f t="shared" si="27"/>
        <v>-0.42496357455075795</v>
      </c>
      <c r="BQ25" s="1">
        <v>0.42</v>
      </c>
      <c r="BR25" s="1">
        <v>14.2</v>
      </c>
      <c r="BS25" s="1">
        <f t="shared" si="28"/>
        <v>97.88732394366197</v>
      </c>
      <c r="BT25" s="1">
        <f t="shared" si="29"/>
        <v>41.112676056338024</v>
      </c>
      <c r="BU25" s="1">
        <f t="shared" si="30"/>
        <v>56.774647887323944</v>
      </c>
      <c r="BV25" s="1">
        <f t="shared" si="31"/>
        <v>-2.1126760563380276</v>
      </c>
      <c r="BW25" s="1">
        <v>0.38</v>
      </c>
      <c r="BX25" s="1">
        <v>12.8</v>
      </c>
      <c r="BY25" s="1">
        <f t="shared" si="32"/>
        <v>108.59375</v>
      </c>
      <c r="BZ25" s="1">
        <f t="shared" si="33"/>
        <v>41.265625</v>
      </c>
      <c r="CA25" s="1">
        <f t="shared" si="34"/>
        <v>67.328125</v>
      </c>
      <c r="CB25" s="1">
        <f t="shared" si="35"/>
        <v>16.082974137931036</v>
      </c>
      <c r="CC25" s="1">
        <v>0.4</v>
      </c>
      <c r="CD25" s="1">
        <v>13.4</v>
      </c>
      <c r="CE25" s="1">
        <f t="shared" si="36"/>
        <v>103.73134328358209</v>
      </c>
      <c r="CF25" s="1">
        <f t="shared" si="37"/>
        <v>41.49253731343284</v>
      </c>
      <c r="CG25" s="1">
        <f t="shared" si="38"/>
        <v>62.23880597014925</v>
      </c>
      <c r="CH25" s="1">
        <f t="shared" si="39"/>
        <v>7.308286155429744</v>
      </c>
      <c r="CI25" s="1">
        <v>0.41</v>
      </c>
      <c r="CJ25" s="1">
        <v>13.8</v>
      </c>
      <c r="CK25" s="1">
        <f t="shared" si="40"/>
        <v>100.72463768115942</v>
      </c>
      <c r="CL25" s="1">
        <f t="shared" si="41"/>
        <v>41.29710144927536</v>
      </c>
      <c r="CM25" s="1">
        <f t="shared" si="42"/>
        <v>59.42753623188406</v>
      </c>
      <c r="CN25" s="1">
        <f t="shared" si="43"/>
        <v>2.4612693653173485</v>
      </c>
      <c r="CO25" s="1">
        <v>0.43</v>
      </c>
      <c r="CP25" s="1">
        <v>14.3</v>
      </c>
      <c r="CQ25" s="1">
        <v>100</v>
      </c>
      <c r="CR25" s="1">
        <f t="shared" si="44"/>
        <v>43</v>
      </c>
      <c r="CS25" s="1">
        <f t="shared" si="45"/>
        <v>57</v>
      </c>
      <c r="CT25" s="1">
        <v>0.41</v>
      </c>
      <c r="CU25" s="1">
        <v>14</v>
      </c>
      <c r="CV25" s="1">
        <f t="shared" si="46"/>
        <v>102.14285714285715</v>
      </c>
      <c r="CW25" s="1">
        <f t="shared" si="47"/>
        <v>41.87857142857143</v>
      </c>
      <c r="CX25" s="1">
        <f t="shared" si="48"/>
        <v>60.26428571428572</v>
      </c>
      <c r="CY25" s="1">
        <f t="shared" si="49"/>
        <v>5.726817042606526</v>
      </c>
      <c r="CZ25" s="1">
        <v>0.37</v>
      </c>
      <c r="DA25" s="1">
        <v>12.5</v>
      </c>
      <c r="DB25" s="1">
        <f t="shared" si="50"/>
        <v>114.4</v>
      </c>
      <c r="DC25" s="1">
        <f t="shared" si="51"/>
        <v>42.328</v>
      </c>
      <c r="DD25" s="1">
        <f t="shared" si="52"/>
        <v>72.072</v>
      </c>
      <c r="DE25" s="1">
        <f t="shared" si="53"/>
        <v>26.4421052631579</v>
      </c>
      <c r="DF25" s="1">
        <v>0.4</v>
      </c>
      <c r="DG25" s="1">
        <v>13.3</v>
      </c>
      <c r="DH25" s="1">
        <f t="shared" si="54"/>
        <v>107.51879699248121</v>
      </c>
      <c r="DI25" s="1">
        <f t="shared" si="55"/>
        <v>43.007518796992485</v>
      </c>
      <c r="DJ25" s="1">
        <f t="shared" si="56"/>
        <v>64.51127819548873</v>
      </c>
      <c r="DK25" s="1">
        <f t="shared" si="57"/>
        <v>13.177681044717067</v>
      </c>
      <c r="DL25" s="1">
        <v>0.41</v>
      </c>
      <c r="DM25" s="1">
        <v>13.8</v>
      </c>
      <c r="DN25" s="1">
        <f t="shared" si="58"/>
        <v>103.6231884057971</v>
      </c>
      <c r="DO25" s="1">
        <f t="shared" si="59"/>
        <v>42.485507246376805</v>
      </c>
      <c r="DP25" s="1">
        <f t="shared" si="60"/>
        <v>61.13768115942029</v>
      </c>
      <c r="DQ25" s="1">
        <f t="shared" si="61"/>
        <v>7.259089753368928</v>
      </c>
      <c r="DR25" s="1">
        <v>0.41</v>
      </c>
      <c r="DS25" s="1">
        <v>14.1</v>
      </c>
      <c r="DT25" s="1">
        <f t="shared" si="62"/>
        <v>101.41843971631207</v>
      </c>
      <c r="DU25" s="1">
        <f t="shared" si="63"/>
        <v>41.58156028368794</v>
      </c>
      <c r="DV25" s="1">
        <f t="shared" si="64"/>
        <v>59.83687943262412</v>
      </c>
      <c r="DW25" s="1">
        <f t="shared" si="65"/>
        <v>4.976981460744076</v>
      </c>
      <c r="DX25" s="1">
        <v>0.42</v>
      </c>
      <c r="DY25" s="1">
        <v>14.3</v>
      </c>
      <c r="DZ25" s="1">
        <v>100</v>
      </c>
      <c r="EA25" s="1">
        <f t="shared" si="66"/>
        <v>42</v>
      </c>
      <c r="EB25" s="1">
        <f t="shared" si="67"/>
        <v>58</v>
      </c>
      <c r="EC25" s="1">
        <v>0.44</v>
      </c>
      <c r="ED25" s="1">
        <v>15.1</v>
      </c>
      <c r="EE25" s="1">
        <f t="shared" si="68"/>
        <v>94.7019867549669</v>
      </c>
      <c r="EF25" s="1">
        <f t="shared" si="69"/>
        <v>41.66887417218543</v>
      </c>
      <c r="EG25" s="1">
        <f t="shared" si="70"/>
        <v>53.03311258278146</v>
      </c>
      <c r="EH25" s="1">
        <f t="shared" si="71"/>
        <v>-8.563598995204375</v>
      </c>
      <c r="EI25" s="1">
        <v>0.42</v>
      </c>
      <c r="EJ25" s="1">
        <v>14.6</v>
      </c>
      <c r="EK25" s="1">
        <f t="shared" si="72"/>
        <v>97.94520547945206</v>
      </c>
      <c r="EL25" s="1">
        <f t="shared" si="73"/>
        <v>41.13698630136986</v>
      </c>
      <c r="EM25" s="1">
        <f t="shared" si="74"/>
        <v>56.8082191780822</v>
      </c>
      <c r="EN25" s="1">
        <f t="shared" si="75"/>
        <v>-2.0547945205479357</v>
      </c>
      <c r="EO25" s="1">
        <v>0.43</v>
      </c>
      <c r="EP25" s="1">
        <v>14.5</v>
      </c>
      <c r="EQ25" s="1">
        <f t="shared" si="76"/>
        <v>98.62068965517243</v>
      </c>
      <c r="ER25" s="1">
        <f t="shared" si="77"/>
        <v>42.406896551724145</v>
      </c>
      <c r="ES25" s="1">
        <f t="shared" si="78"/>
        <v>56.21379310344828</v>
      </c>
      <c r="ET25" s="1">
        <f t="shared" si="79"/>
        <v>-3.079667063020204</v>
      </c>
      <c r="EU25" s="1">
        <v>0.41</v>
      </c>
      <c r="EV25" s="1">
        <v>14.1</v>
      </c>
      <c r="EW25" s="1">
        <f t="shared" si="80"/>
        <v>101.41843971631207</v>
      </c>
      <c r="EX25" s="1">
        <f t="shared" si="81"/>
        <v>41.58156028368794</v>
      </c>
      <c r="EY25" s="1">
        <f t="shared" si="82"/>
        <v>59.83687943262412</v>
      </c>
      <c r="EZ25" s="1">
        <f t="shared" si="83"/>
        <v>3.16703350452435</v>
      </c>
      <c r="FA25" s="1">
        <v>0.42</v>
      </c>
      <c r="FB25" s="1">
        <v>14.1</v>
      </c>
      <c r="FC25" s="1">
        <f t="shared" si="84"/>
        <v>101.41843971631207</v>
      </c>
      <c r="FD25" s="1">
        <f t="shared" si="85"/>
        <v>42.59574468085106</v>
      </c>
      <c r="FE25" s="1">
        <f t="shared" si="86"/>
        <v>58.822695035461</v>
      </c>
      <c r="FF25" s="1">
        <f t="shared" si="87"/>
        <v>1.4184397163120734</v>
      </c>
      <c r="FG25" s="1" t="s">
        <v>30</v>
      </c>
      <c r="FH25" s="1" t="s">
        <v>34</v>
      </c>
      <c r="FI25" s="1" t="s">
        <v>30</v>
      </c>
      <c r="FJ25" s="1" t="s">
        <v>40</v>
      </c>
      <c r="FK25" s="1" t="s">
        <v>40</v>
      </c>
      <c r="FL25" s="1" t="s">
        <v>37</v>
      </c>
      <c r="FM25" s="1" t="s">
        <v>37</v>
      </c>
      <c r="FN25" s="1" t="s">
        <v>37</v>
      </c>
      <c r="FO25" s="1" t="s">
        <v>41</v>
      </c>
      <c r="FP25" s="1" t="s">
        <v>37</v>
      </c>
      <c r="FQ25" s="1" t="s">
        <v>37</v>
      </c>
      <c r="FR25" s="1" t="s">
        <v>32</v>
      </c>
      <c r="FS25" s="1" t="s">
        <v>37</v>
      </c>
      <c r="FT25" s="1" t="s">
        <v>30</v>
      </c>
      <c r="FU25" s="1" t="s">
        <v>30</v>
      </c>
      <c r="FV25" s="1" t="s">
        <v>30</v>
      </c>
      <c r="FW25" s="1" t="s">
        <v>43</v>
      </c>
      <c r="FX25" s="1" t="s">
        <v>40</v>
      </c>
      <c r="FY25" s="1" t="s">
        <v>40</v>
      </c>
      <c r="FZ25" s="1" t="s">
        <v>40</v>
      </c>
      <c r="GA25" s="1" t="s">
        <v>43</v>
      </c>
      <c r="GB25" s="1" t="s">
        <v>32</v>
      </c>
      <c r="GC25" s="1" t="s">
        <v>43</v>
      </c>
      <c r="GD25" s="1" t="s">
        <v>32</v>
      </c>
      <c r="GE25" s="1" t="s">
        <v>40</v>
      </c>
      <c r="GF25" s="1" t="s">
        <v>43</v>
      </c>
      <c r="GG25" s="1" t="s">
        <v>43</v>
      </c>
      <c r="GH25" s="1" t="s">
        <v>45</v>
      </c>
      <c r="GI25" s="1" t="s">
        <v>37</v>
      </c>
      <c r="GJ25" s="1" t="s">
        <v>37</v>
      </c>
      <c r="GK25" s="1" t="s">
        <v>46</v>
      </c>
      <c r="GL25" s="1" t="s">
        <v>46</v>
      </c>
      <c r="GM25" s="1" t="s">
        <v>43</v>
      </c>
      <c r="GN25" s="1" t="s">
        <v>34</v>
      </c>
      <c r="GO25" s="1" t="s">
        <v>44</v>
      </c>
      <c r="GP25" s="1" t="s">
        <v>46</v>
      </c>
      <c r="GQ25" s="1" t="s">
        <v>32</v>
      </c>
      <c r="GR25" s="1" t="s">
        <v>40</v>
      </c>
      <c r="GS25" s="1" t="s">
        <v>40</v>
      </c>
      <c r="GT25" s="1" t="s">
        <v>37</v>
      </c>
      <c r="GU25" s="1" t="s">
        <v>40</v>
      </c>
      <c r="GV25" s="1" t="s">
        <v>43</v>
      </c>
      <c r="GW25" s="1" t="s">
        <v>40</v>
      </c>
      <c r="GX25" s="1" t="s">
        <v>40</v>
      </c>
      <c r="GY25" s="1">
        <v>3</v>
      </c>
      <c r="GZ25" s="1">
        <v>1</v>
      </c>
      <c r="HA25" s="1">
        <v>1</v>
      </c>
      <c r="HB25" s="1">
        <v>1</v>
      </c>
      <c r="HC25" s="1">
        <v>1</v>
      </c>
      <c r="HD25" s="1">
        <v>1</v>
      </c>
      <c r="HE25" s="1">
        <v>1</v>
      </c>
      <c r="HF25" s="1">
        <v>1</v>
      </c>
      <c r="HG25" s="1">
        <v>2</v>
      </c>
      <c r="HH25" s="1">
        <v>2</v>
      </c>
      <c r="HI25" s="1">
        <v>2</v>
      </c>
      <c r="HJ25" s="1">
        <v>2</v>
      </c>
      <c r="HK25" s="1">
        <v>1</v>
      </c>
      <c r="HL25" s="1">
        <v>4</v>
      </c>
      <c r="HM25" s="1">
        <v>1</v>
      </c>
      <c r="HN25" s="1">
        <v>1</v>
      </c>
      <c r="HO25" s="1">
        <v>1</v>
      </c>
      <c r="HP25" s="1">
        <v>1</v>
      </c>
      <c r="HQ25" s="1">
        <v>1</v>
      </c>
      <c r="HR25" s="1">
        <v>2</v>
      </c>
      <c r="HS25" s="1">
        <v>3</v>
      </c>
      <c r="HT25" s="1">
        <v>4</v>
      </c>
      <c r="HU25" s="1">
        <v>1</v>
      </c>
      <c r="HV25" s="1">
        <v>1</v>
      </c>
      <c r="HW25" s="1">
        <v>7</v>
      </c>
      <c r="HX25" s="1">
        <v>1</v>
      </c>
      <c r="HY25" s="1">
        <v>1</v>
      </c>
      <c r="HZ25" s="1">
        <v>1</v>
      </c>
      <c r="IA25" s="1">
        <v>1</v>
      </c>
      <c r="IB25" s="1">
        <v>1</v>
      </c>
      <c r="IC25" s="1">
        <v>2</v>
      </c>
      <c r="ID25" s="1">
        <v>2</v>
      </c>
      <c r="IE25" s="1">
        <v>3</v>
      </c>
      <c r="IF25" s="1">
        <v>3</v>
      </c>
      <c r="IG25" s="1">
        <v>1</v>
      </c>
      <c r="IH25" s="1">
        <v>9</v>
      </c>
      <c r="II25" s="1">
        <v>8</v>
      </c>
      <c r="IJ25" s="1">
        <v>2</v>
      </c>
      <c r="IK25" s="1">
        <v>1</v>
      </c>
      <c r="IL25" s="1">
        <v>1</v>
      </c>
      <c r="IM25" s="1">
        <v>1</v>
      </c>
      <c r="IN25" s="1">
        <v>2</v>
      </c>
      <c r="IO25" s="1">
        <v>3</v>
      </c>
      <c r="IP25" s="1">
        <v>3</v>
      </c>
      <c r="IQ25" s="1">
        <v>72</v>
      </c>
      <c r="IR25" s="1">
        <v>84</v>
      </c>
      <c r="IS25" s="1">
        <v>176</v>
      </c>
      <c r="IT25" s="1">
        <v>64</v>
      </c>
      <c r="IU25" s="1">
        <v>39</v>
      </c>
      <c r="IV25" s="1">
        <v>34</v>
      </c>
    </row>
    <row r="26" spans="1:256" ht="14.25">
      <c r="A26" s="1">
        <v>4</v>
      </c>
      <c r="B26" s="1">
        <v>33</v>
      </c>
      <c r="C26" s="1">
        <v>75.49</v>
      </c>
      <c r="D26" s="1">
        <v>172</v>
      </c>
      <c r="E26" s="1">
        <v>1.016</v>
      </c>
      <c r="F26" s="1" t="s">
        <v>37</v>
      </c>
      <c r="G26" s="1">
        <v>3</v>
      </c>
      <c r="H26" s="1">
        <v>75.05</v>
      </c>
      <c r="I26" s="1">
        <v>172</v>
      </c>
      <c r="J26" s="1">
        <v>1.015</v>
      </c>
      <c r="K26" s="1" t="s">
        <v>33</v>
      </c>
      <c r="L26" s="1">
        <v>2</v>
      </c>
      <c r="M26" s="1">
        <v>75.47</v>
      </c>
      <c r="N26" s="1">
        <v>172</v>
      </c>
      <c r="O26" s="1">
        <v>1.015</v>
      </c>
      <c r="P26" s="1" t="s">
        <v>44</v>
      </c>
      <c r="Q26" s="1">
        <v>2</v>
      </c>
      <c r="R26" s="1">
        <v>74.98</v>
      </c>
      <c r="S26" s="1">
        <v>172</v>
      </c>
      <c r="T26" s="1">
        <v>1.013</v>
      </c>
      <c r="U26" s="1" t="s">
        <v>32</v>
      </c>
      <c r="V26" s="1">
        <v>1</v>
      </c>
      <c r="W26" s="1">
        <v>0.45</v>
      </c>
      <c r="X26" s="1">
        <v>15.9</v>
      </c>
      <c r="Y26" s="1">
        <v>100</v>
      </c>
      <c r="Z26" s="1">
        <f t="shared" si="0"/>
        <v>45</v>
      </c>
      <c r="AA26" s="1">
        <f t="shared" si="1"/>
        <v>55</v>
      </c>
      <c r="AB26" s="1">
        <v>0.45</v>
      </c>
      <c r="AC26" s="1">
        <v>16.1</v>
      </c>
      <c r="AD26" s="1">
        <f t="shared" si="2"/>
        <v>98.75776397515527</v>
      </c>
      <c r="AE26" s="1">
        <f t="shared" si="3"/>
        <v>44.440993788819874</v>
      </c>
      <c r="AF26" s="1">
        <f t="shared" si="4"/>
        <v>54.3167701863354</v>
      </c>
      <c r="AG26" s="1">
        <f t="shared" si="5"/>
        <v>-1.2422360248447328</v>
      </c>
      <c r="AH26" s="1">
        <v>0.43</v>
      </c>
      <c r="AI26" s="1">
        <v>15.3</v>
      </c>
      <c r="AJ26" s="1">
        <f t="shared" si="6"/>
        <v>103.921568627451</v>
      </c>
      <c r="AK26" s="1">
        <f t="shared" si="7"/>
        <v>44.68627450980393</v>
      </c>
      <c r="AL26" s="1">
        <f t="shared" si="8"/>
        <v>59.235294117647065</v>
      </c>
      <c r="AM26" s="1">
        <f t="shared" si="9"/>
        <v>7.700534759358301</v>
      </c>
      <c r="AN26" s="1">
        <v>0.42</v>
      </c>
      <c r="AO26" s="1">
        <v>14.8</v>
      </c>
      <c r="AP26" s="1">
        <f t="shared" si="10"/>
        <v>107.43243243243244</v>
      </c>
      <c r="AQ26" s="1">
        <f t="shared" si="11"/>
        <v>45.12162162162162</v>
      </c>
      <c r="AR26" s="1">
        <f t="shared" si="12"/>
        <v>62.310810810810814</v>
      </c>
      <c r="AS26" s="1">
        <f t="shared" si="13"/>
        <v>13.292383292383297</v>
      </c>
      <c r="AT26" s="1">
        <v>0.38</v>
      </c>
      <c r="AU26" s="1">
        <v>13</v>
      </c>
      <c r="AV26" s="1">
        <f t="shared" si="14"/>
        <v>122.30769230769232</v>
      </c>
      <c r="AW26" s="1">
        <f t="shared" si="15"/>
        <v>46.476923076923086</v>
      </c>
      <c r="AX26" s="1">
        <f t="shared" si="16"/>
        <v>75.83076923076923</v>
      </c>
      <c r="AY26" s="1">
        <f t="shared" si="17"/>
        <v>37.87412587412588</v>
      </c>
      <c r="AZ26" s="1">
        <v>0.43</v>
      </c>
      <c r="BA26" s="1">
        <v>15.4</v>
      </c>
      <c r="BB26" s="1">
        <f t="shared" si="18"/>
        <v>103.24675324675326</v>
      </c>
      <c r="BC26" s="1">
        <f t="shared" si="19"/>
        <v>44.3961038961039</v>
      </c>
      <c r="BD26" s="1">
        <f t="shared" si="20"/>
        <v>58.850649350649356</v>
      </c>
      <c r="BE26" s="1">
        <f t="shared" si="21"/>
        <v>7.001180637544282</v>
      </c>
      <c r="BF26" s="1">
        <v>0.48</v>
      </c>
      <c r="BG26" s="1">
        <v>16.7</v>
      </c>
      <c r="BH26" s="1">
        <v>100</v>
      </c>
      <c r="BI26" s="1">
        <f t="shared" si="22"/>
        <v>48</v>
      </c>
      <c r="BJ26" s="1">
        <f t="shared" si="23"/>
        <v>52</v>
      </c>
      <c r="BK26" s="1">
        <v>0.47</v>
      </c>
      <c r="BL26" s="1">
        <v>17.1</v>
      </c>
      <c r="BM26" s="1">
        <f t="shared" si="24"/>
        <v>97.66081871345028</v>
      </c>
      <c r="BN26" s="1">
        <f t="shared" si="25"/>
        <v>45.90058479532163</v>
      </c>
      <c r="BO26" s="1">
        <f t="shared" si="26"/>
        <v>51.760233918128655</v>
      </c>
      <c r="BP26" s="1">
        <f t="shared" si="27"/>
        <v>-0.4610886189833553</v>
      </c>
      <c r="BQ26" s="1">
        <v>0.42</v>
      </c>
      <c r="BR26" s="1">
        <v>14.8</v>
      </c>
      <c r="BS26" s="1">
        <f t="shared" si="28"/>
        <v>112.83783783783782</v>
      </c>
      <c r="BT26" s="1">
        <f t="shared" si="29"/>
        <v>47.39189189189189</v>
      </c>
      <c r="BU26" s="1">
        <f t="shared" si="30"/>
        <v>65.44594594594594</v>
      </c>
      <c r="BV26" s="1">
        <f t="shared" si="31"/>
        <v>25.85758835758834</v>
      </c>
      <c r="BW26" s="1">
        <v>0.46</v>
      </c>
      <c r="BX26" s="1">
        <v>16.3</v>
      </c>
      <c r="BY26" s="1">
        <f t="shared" si="32"/>
        <v>102.45398773006133</v>
      </c>
      <c r="BZ26" s="1">
        <f t="shared" si="33"/>
        <v>47.12883435582821</v>
      </c>
      <c r="CA26" s="1">
        <f t="shared" si="34"/>
        <v>55.32515337423312</v>
      </c>
      <c r="CB26" s="1">
        <f t="shared" si="35"/>
        <v>6.394525719679072</v>
      </c>
      <c r="CC26" s="1">
        <v>0.46</v>
      </c>
      <c r="CD26" s="1">
        <v>16</v>
      </c>
      <c r="CE26" s="1">
        <f t="shared" si="36"/>
        <v>104.375</v>
      </c>
      <c r="CF26" s="1">
        <f t="shared" si="37"/>
        <v>48.0125</v>
      </c>
      <c r="CG26" s="1">
        <f t="shared" si="38"/>
        <v>56.3625</v>
      </c>
      <c r="CH26" s="1">
        <f t="shared" si="39"/>
        <v>8.389423076923071</v>
      </c>
      <c r="CI26" s="1">
        <v>0.45</v>
      </c>
      <c r="CJ26" s="1">
        <v>16.3</v>
      </c>
      <c r="CK26" s="1">
        <f t="shared" si="40"/>
        <v>102.45398773006133</v>
      </c>
      <c r="CL26" s="1">
        <f t="shared" si="41"/>
        <v>46.1042944785276</v>
      </c>
      <c r="CM26" s="1">
        <f t="shared" si="42"/>
        <v>56.34969325153373</v>
      </c>
      <c r="CN26" s="1">
        <f t="shared" si="43"/>
        <v>8.36479471448794</v>
      </c>
      <c r="CO26" s="1">
        <v>0.44</v>
      </c>
      <c r="CP26" s="1">
        <v>15.6</v>
      </c>
      <c r="CQ26" s="1">
        <v>100</v>
      </c>
      <c r="CR26" s="1">
        <f t="shared" si="44"/>
        <v>44</v>
      </c>
      <c r="CS26" s="1">
        <f t="shared" si="45"/>
        <v>56</v>
      </c>
      <c r="CT26" s="1">
        <v>0.46</v>
      </c>
      <c r="CU26" s="1">
        <v>16.4</v>
      </c>
      <c r="CV26" s="1">
        <f t="shared" si="46"/>
        <v>95.1219512195122</v>
      </c>
      <c r="CW26" s="1">
        <f t="shared" si="47"/>
        <v>43.75609756097561</v>
      </c>
      <c r="CX26" s="1">
        <f t="shared" si="48"/>
        <v>51.36585365853659</v>
      </c>
      <c r="CY26" s="1">
        <f t="shared" si="49"/>
        <v>-8.275261324041809</v>
      </c>
      <c r="CZ26" s="1">
        <v>0.43</v>
      </c>
      <c r="DA26" s="1">
        <v>15.5</v>
      </c>
      <c r="DB26" s="1">
        <f t="shared" si="50"/>
        <v>100.64516129032258</v>
      </c>
      <c r="DC26" s="1">
        <f t="shared" si="51"/>
        <v>43.277419354838706</v>
      </c>
      <c r="DD26" s="1">
        <f t="shared" si="52"/>
        <v>57.36774193548387</v>
      </c>
      <c r="DE26" s="1">
        <f t="shared" si="53"/>
        <v>2.4423963133640543</v>
      </c>
      <c r="DF26" s="1">
        <v>0.44</v>
      </c>
      <c r="DG26" s="1">
        <v>15.6</v>
      </c>
      <c r="DH26" s="1">
        <f t="shared" si="54"/>
        <v>100</v>
      </c>
      <c r="DI26" s="1">
        <f t="shared" si="55"/>
        <v>44</v>
      </c>
      <c r="DJ26" s="1">
        <f t="shared" si="56"/>
        <v>56</v>
      </c>
      <c r="DK26" s="1">
        <f t="shared" si="57"/>
        <v>0</v>
      </c>
      <c r="DL26" s="1">
        <v>0.43</v>
      </c>
      <c r="DM26" s="1">
        <v>15.3</v>
      </c>
      <c r="DN26" s="1">
        <f t="shared" si="58"/>
        <v>101.96078431372548</v>
      </c>
      <c r="DO26" s="1">
        <f t="shared" si="59"/>
        <v>43.843137254901954</v>
      </c>
      <c r="DP26" s="1">
        <f t="shared" si="60"/>
        <v>58.11764705882353</v>
      </c>
      <c r="DQ26" s="1">
        <f t="shared" si="61"/>
        <v>3.7815126050420163</v>
      </c>
      <c r="DR26" s="1">
        <v>0.43</v>
      </c>
      <c r="DS26" s="1">
        <v>15.3</v>
      </c>
      <c r="DT26" s="1">
        <f t="shared" si="62"/>
        <v>101.96078431372548</v>
      </c>
      <c r="DU26" s="1">
        <f t="shared" si="63"/>
        <v>43.843137254901954</v>
      </c>
      <c r="DV26" s="1">
        <f t="shared" si="64"/>
        <v>58.11764705882353</v>
      </c>
      <c r="DW26" s="1">
        <f t="shared" si="65"/>
        <v>3.7815126050420163</v>
      </c>
      <c r="DX26" s="1">
        <v>0.46</v>
      </c>
      <c r="DY26" s="1">
        <v>16.7</v>
      </c>
      <c r="DZ26" s="1">
        <v>100</v>
      </c>
      <c r="EA26" s="1">
        <f t="shared" si="66"/>
        <v>46</v>
      </c>
      <c r="EB26" s="1">
        <f t="shared" si="67"/>
        <v>54</v>
      </c>
      <c r="EC26" s="1">
        <v>0.47</v>
      </c>
      <c r="ED26" s="1">
        <v>17</v>
      </c>
      <c r="EE26" s="1">
        <f t="shared" si="68"/>
        <v>98.23529411764706</v>
      </c>
      <c r="EF26" s="1">
        <f t="shared" si="69"/>
        <v>46.17058823529411</v>
      </c>
      <c r="EG26" s="1">
        <f t="shared" si="70"/>
        <v>52.064705882352946</v>
      </c>
      <c r="EH26" s="1">
        <f t="shared" si="71"/>
        <v>-3.583877995642692</v>
      </c>
      <c r="EI26" s="1">
        <v>0.45</v>
      </c>
      <c r="EJ26" s="1">
        <v>16.1</v>
      </c>
      <c r="EK26" s="1">
        <f t="shared" si="72"/>
        <v>103.72670807453414</v>
      </c>
      <c r="EL26" s="1">
        <f t="shared" si="73"/>
        <v>46.677018633540364</v>
      </c>
      <c r="EM26" s="1">
        <f t="shared" si="74"/>
        <v>57.04968944099378</v>
      </c>
      <c r="EN26" s="1">
        <f t="shared" si="75"/>
        <v>5.647573038877372</v>
      </c>
      <c r="EO26" s="1">
        <v>0.44</v>
      </c>
      <c r="EP26" s="1">
        <v>16.2</v>
      </c>
      <c r="EQ26" s="1">
        <f t="shared" si="76"/>
        <v>103.08641975308642</v>
      </c>
      <c r="ER26" s="1">
        <f t="shared" si="77"/>
        <v>45.358024691358025</v>
      </c>
      <c r="ES26" s="1">
        <f t="shared" si="78"/>
        <v>57.72839506172839</v>
      </c>
      <c r="ET26" s="1">
        <f t="shared" si="79"/>
        <v>6.904435299497022</v>
      </c>
      <c r="EU26" s="1">
        <v>0.46</v>
      </c>
      <c r="EV26" s="1">
        <v>16.3</v>
      </c>
      <c r="EW26" s="1">
        <f t="shared" si="80"/>
        <v>102.45398773006133</v>
      </c>
      <c r="EX26" s="1">
        <f t="shared" si="81"/>
        <v>47.12883435582821</v>
      </c>
      <c r="EY26" s="1">
        <f t="shared" si="82"/>
        <v>55.32515337423312</v>
      </c>
      <c r="EZ26" s="1">
        <f t="shared" si="83"/>
        <v>2.453987730061329</v>
      </c>
      <c r="FA26" s="1">
        <v>0.46</v>
      </c>
      <c r="FB26" s="1">
        <v>16.7</v>
      </c>
      <c r="FC26" s="1">
        <f t="shared" si="84"/>
        <v>100</v>
      </c>
      <c r="FD26" s="1">
        <f t="shared" si="85"/>
        <v>46</v>
      </c>
      <c r="FE26" s="1">
        <f t="shared" si="86"/>
        <v>54</v>
      </c>
      <c r="FF26" s="1">
        <f t="shared" si="87"/>
        <v>0</v>
      </c>
      <c r="FG26" s="1" t="s">
        <v>37</v>
      </c>
      <c r="FH26" s="1" t="s">
        <v>32</v>
      </c>
      <c r="FI26" s="1" t="s">
        <v>33</v>
      </c>
      <c r="FJ26" s="1" t="s">
        <v>30</v>
      </c>
      <c r="FK26" s="1" t="s">
        <v>30</v>
      </c>
      <c r="FL26" s="1" t="s">
        <v>37</v>
      </c>
      <c r="FM26" s="1" t="s">
        <v>40</v>
      </c>
      <c r="FN26" s="1" t="s">
        <v>32</v>
      </c>
      <c r="FO26" s="1" t="s">
        <v>33</v>
      </c>
      <c r="FP26" s="1" t="s">
        <v>37</v>
      </c>
      <c r="FQ26" s="1" t="s">
        <v>32</v>
      </c>
      <c r="FR26" s="1" t="s">
        <v>33</v>
      </c>
      <c r="FS26" s="1" t="s">
        <v>30</v>
      </c>
      <c r="FT26" s="1" t="s">
        <v>33</v>
      </c>
      <c r="FU26" s="1" t="s">
        <v>30</v>
      </c>
      <c r="FV26" s="1" t="s">
        <v>30</v>
      </c>
      <c r="FW26" s="1" t="s">
        <v>37</v>
      </c>
      <c r="FX26" s="1" t="s">
        <v>37</v>
      </c>
      <c r="FY26" s="1" t="s">
        <v>37</v>
      </c>
      <c r="FZ26" s="1" t="s">
        <v>36</v>
      </c>
      <c r="GA26" s="1" t="s">
        <v>30</v>
      </c>
      <c r="GB26" s="1" t="s">
        <v>37</v>
      </c>
      <c r="GC26" s="1" t="s">
        <v>44</v>
      </c>
      <c r="GD26" s="1" t="s">
        <v>30</v>
      </c>
      <c r="GE26" s="1" t="s">
        <v>43</v>
      </c>
      <c r="GF26" s="1" t="s">
        <v>43</v>
      </c>
      <c r="GG26" s="1" t="s">
        <v>43</v>
      </c>
      <c r="GH26" s="1" t="s">
        <v>30</v>
      </c>
      <c r="GI26" s="1" t="s">
        <v>37</v>
      </c>
      <c r="GJ26" s="1" t="s">
        <v>30</v>
      </c>
      <c r="GK26" s="1" t="s">
        <v>37</v>
      </c>
      <c r="GL26" s="1" t="s">
        <v>43</v>
      </c>
      <c r="GM26" s="1" t="s">
        <v>32</v>
      </c>
      <c r="GN26" s="1" t="s">
        <v>32</v>
      </c>
      <c r="GO26" s="1" t="s">
        <v>34</v>
      </c>
      <c r="GP26" s="1" t="s">
        <v>43</v>
      </c>
      <c r="GQ26" s="1" t="s">
        <v>43</v>
      </c>
      <c r="GR26" s="1" t="s">
        <v>32</v>
      </c>
      <c r="GS26" s="1" t="s">
        <v>37</v>
      </c>
      <c r="GT26" s="1" t="s">
        <v>32</v>
      </c>
      <c r="GU26" s="1" t="s">
        <v>43</v>
      </c>
      <c r="GV26" s="1" t="s">
        <v>32</v>
      </c>
      <c r="GW26" s="1" t="s">
        <v>37</v>
      </c>
      <c r="GX26" s="1" t="s">
        <v>32</v>
      </c>
      <c r="GY26" s="1">
        <v>3</v>
      </c>
      <c r="GZ26" s="1">
        <v>1</v>
      </c>
      <c r="HA26" s="1">
        <v>1</v>
      </c>
      <c r="HB26" s="1">
        <v>1</v>
      </c>
      <c r="HC26" s="1">
        <v>1</v>
      </c>
      <c r="HD26" s="1">
        <v>1</v>
      </c>
      <c r="HE26" s="1">
        <v>1</v>
      </c>
      <c r="HF26" s="1">
        <v>1</v>
      </c>
      <c r="HG26" s="1">
        <v>1</v>
      </c>
      <c r="HH26" s="1">
        <v>1</v>
      </c>
      <c r="HI26" s="1">
        <v>1</v>
      </c>
      <c r="HJ26" s="1">
        <v>2</v>
      </c>
      <c r="HK26" s="1">
        <v>1</v>
      </c>
      <c r="HL26" s="1">
        <v>1</v>
      </c>
      <c r="HM26" s="1">
        <v>1</v>
      </c>
      <c r="HN26" s="1">
        <v>1</v>
      </c>
      <c r="HO26" s="1">
        <v>1</v>
      </c>
      <c r="HP26" s="1">
        <v>1</v>
      </c>
      <c r="HQ26" s="1">
        <v>1</v>
      </c>
      <c r="HR26" s="1">
        <v>1</v>
      </c>
      <c r="HS26" s="1">
        <v>1</v>
      </c>
      <c r="HT26" s="1">
        <v>1</v>
      </c>
      <c r="HU26" s="1">
        <v>2</v>
      </c>
      <c r="HV26" s="1">
        <v>1</v>
      </c>
      <c r="HW26" s="1">
        <v>6</v>
      </c>
      <c r="HX26" s="1">
        <v>3</v>
      </c>
      <c r="HY26" s="1">
        <v>3</v>
      </c>
      <c r="HZ26" s="1">
        <v>2</v>
      </c>
      <c r="IA26" s="1">
        <v>2</v>
      </c>
      <c r="IB26" s="1">
        <v>1</v>
      </c>
      <c r="IC26" s="1">
        <v>1</v>
      </c>
      <c r="ID26" s="1">
        <v>1</v>
      </c>
      <c r="IE26" s="1">
        <v>1</v>
      </c>
      <c r="IF26" s="1">
        <v>1</v>
      </c>
      <c r="IG26" s="1">
        <v>2</v>
      </c>
      <c r="IH26" s="1">
        <v>8</v>
      </c>
      <c r="II26" s="1">
        <v>3</v>
      </c>
      <c r="IJ26" s="1">
        <v>3</v>
      </c>
      <c r="IK26" s="1">
        <v>1</v>
      </c>
      <c r="IL26" s="1">
        <v>1</v>
      </c>
      <c r="IM26" s="1">
        <v>1</v>
      </c>
      <c r="IN26" s="1">
        <v>1</v>
      </c>
      <c r="IO26" s="1">
        <v>1</v>
      </c>
      <c r="IP26" s="1">
        <v>1</v>
      </c>
      <c r="IQ26" s="1">
        <v>120</v>
      </c>
      <c r="IR26" s="1">
        <v>142</v>
      </c>
      <c r="IS26" s="1">
        <v>221</v>
      </c>
      <c r="IT26" s="1">
        <v>157</v>
      </c>
      <c r="IU26" s="1">
        <v>130</v>
      </c>
      <c r="IV26" s="1">
        <v>102</v>
      </c>
    </row>
    <row r="27" spans="1:256" ht="14.25">
      <c r="A27" s="1">
        <v>5</v>
      </c>
      <c r="B27" s="1">
        <v>23</v>
      </c>
      <c r="C27" s="1">
        <v>60.71</v>
      </c>
      <c r="D27" s="1">
        <v>167</v>
      </c>
      <c r="E27" s="1">
        <v>1.009</v>
      </c>
      <c r="F27" s="1" t="s">
        <v>32</v>
      </c>
      <c r="G27" s="1">
        <v>4</v>
      </c>
      <c r="H27" s="1">
        <v>61.11</v>
      </c>
      <c r="I27" s="1">
        <v>167</v>
      </c>
      <c r="J27" s="1">
        <v>1.022</v>
      </c>
      <c r="K27" s="1" t="s">
        <v>32</v>
      </c>
      <c r="L27" s="1">
        <v>3</v>
      </c>
      <c r="M27" s="1">
        <v>60.8</v>
      </c>
      <c r="N27" s="1">
        <v>167</v>
      </c>
      <c r="O27" s="1">
        <v>1.013</v>
      </c>
      <c r="P27" s="1" t="s">
        <v>32</v>
      </c>
      <c r="Q27" s="1">
        <v>2</v>
      </c>
      <c r="R27" s="1">
        <v>61.87</v>
      </c>
      <c r="S27" s="1">
        <v>167</v>
      </c>
      <c r="T27" s="1">
        <v>1.014</v>
      </c>
      <c r="U27" s="1" t="s">
        <v>32</v>
      </c>
      <c r="V27" s="1">
        <v>2</v>
      </c>
      <c r="W27" s="1">
        <v>0.41</v>
      </c>
      <c r="X27" s="1">
        <v>13.7</v>
      </c>
      <c r="Y27" s="1">
        <v>100</v>
      </c>
      <c r="Z27" s="1">
        <f t="shared" si="0"/>
        <v>41</v>
      </c>
      <c r="AA27" s="1">
        <f t="shared" si="1"/>
        <v>59</v>
      </c>
      <c r="AB27" s="1">
        <v>0.39</v>
      </c>
      <c r="AC27" s="1">
        <v>13.3</v>
      </c>
      <c r="AD27" s="1">
        <f t="shared" si="2"/>
        <v>103.00751879699249</v>
      </c>
      <c r="AE27" s="1">
        <f t="shared" si="3"/>
        <v>40.172932330827074</v>
      </c>
      <c r="AF27" s="1">
        <f t="shared" si="4"/>
        <v>62.83458646616541</v>
      </c>
      <c r="AG27" s="1">
        <f t="shared" si="5"/>
        <v>6.499299095195613</v>
      </c>
      <c r="AH27" s="1">
        <v>0.36</v>
      </c>
      <c r="AI27" s="1">
        <v>11.7</v>
      </c>
      <c r="AJ27" s="1">
        <f t="shared" si="6"/>
        <v>117.0940170940171</v>
      </c>
      <c r="AK27" s="1">
        <f t="shared" si="7"/>
        <v>42.15384615384615</v>
      </c>
      <c r="AL27" s="1">
        <f t="shared" si="8"/>
        <v>74.94017094017096</v>
      </c>
      <c r="AM27" s="1">
        <f t="shared" si="9"/>
        <v>27.017238881645692</v>
      </c>
      <c r="AN27" s="1">
        <v>0.39</v>
      </c>
      <c r="AO27" s="1">
        <v>13.3</v>
      </c>
      <c r="AP27" s="1">
        <f t="shared" si="10"/>
        <v>103.00751879699249</v>
      </c>
      <c r="AQ27" s="1">
        <f t="shared" si="11"/>
        <v>40.172932330827074</v>
      </c>
      <c r="AR27" s="1">
        <f t="shared" si="12"/>
        <v>62.83458646616541</v>
      </c>
      <c r="AS27" s="1">
        <f t="shared" si="13"/>
        <v>6.499299095195613</v>
      </c>
      <c r="AT27" s="1">
        <v>0.4</v>
      </c>
      <c r="AU27" s="1">
        <v>13.5</v>
      </c>
      <c r="AV27" s="1">
        <f t="shared" si="14"/>
        <v>101.48148148148148</v>
      </c>
      <c r="AW27" s="1">
        <f t="shared" si="15"/>
        <v>40.592592592592595</v>
      </c>
      <c r="AX27" s="1">
        <f t="shared" si="16"/>
        <v>60.888888888888886</v>
      </c>
      <c r="AY27" s="1">
        <f t="shared" si="17"/>
        <v>3.2015065913370946</v>
      </c>
      <c r="AZ27" s="1">
        <v>0.38</v>
      </c>
      <c r="BA27" s="1">
        <v>12.9</v>
      </c>
      <c r="BB27" s="1">
        <f t="shared" si="18"/>
        <v>106.20155038759688</v>
      </c>
      <c r="BC27" s="1">
        <f t="shared" si="19"/>
        <v>40.35658914728682</v>
      </c>
      <c r="BD27" s="1">
        <f t="shared" si="20"/>
        <v>65.84496124031006</v>
      </c>
      <c r="BE27" s="1">
        <f t="shared" si="21"/>
        <v>11.6016292208645</v>
      </c>
      <c r="BF27" s="1">
        <v>0.41</v>
      </c>
      <c r="BG27" s="1">
        <v>14</v>
      </c>
      <c r="BH27" s="1">
        <v>100</v>
      </c>
      <c r="BI27" s="1">
        <f t="shared" si="22"/>
        <v>41</v>
      </c>
      <c r="BJ27" s="1">
        <f t="shared" si="23"/>
        <v>59</v>
      </c>
      <c r="BK27" s="1">
        <v>0.42</v>
      </c>
      <c r="BL27" s="1">
        <v>13.9</v>
      </c>
      <c r="BM27" s="1">
        <f t="shared" si="24"/>
        <v>100.71942446043165</v>
      </c>
      <c r="BN27" s="1">
        <f t="shared" si="25"/>
        <v>42.302158273381295</v>
      </c>
      <c r="BO27" s="1">
        <f t="shared" si="26"/>
        <v>58.41726618705036</v>
      </c>
      <c r="BP27" s="1">
        <f t="shared" si="27"/>
        <v>-0.9876844287282053</v>
      </c>
      <c r="BQ27" s="1">
        <v>0.4</v>
      </c>
      <c r="BR27" s="1">
        <v>14</v>
      </c>
      <c r="BS27" s="1">
        <f t="shared" si="28"/>
        <v>100</v>
      </c>
      <c r="BT27" s="1">
        <f t="shared" si="29"/>
        <v>40</v>
      </c>
      <c r="BU27" s="1">
        <f t="shared" si="30"/>
        <v>60</v>
      </c>
      <c r="BV27" s="1">
        <f t="shared" si="31"/>
        <v>1.694915254237288</v>
      </c>
      <c r="BW27" s="1">
        <v>0.39</v>
      </c>
      <c r="BX27" s="1">
        <v>13.3</v>
      </c>
      <c r="BY27" s="1">
        <f t="shared" si="32"/>
        <v>105.26315789473684</v>
      </c>
      <c r="BZ27" s="1">
        <f t="shared" si="33"/>
        <v>41.05263157894737</v>
      </c>
      <c r="CA27" s="1">
        <f t="shared" si="34"/>
        <v>64.21052631578947</v>
      </c>
      <c r="CB27" s="1">
        <f t="shared" si="35"/>
        <v>8.831400535236384</v>
      </c>
      <c r="CC27" s="1">
        <v>0.4</v>
      </c>
      <c r="CD27" s="1">
        <v>13.8</v>
      </c>
      <c r="CE27" s="1">
        <f t="shared" si="36"/>
        <v>101.44927536231883</v>
      </c>
      <c r="CF27" s="1">
        <f t="shared" si="37"/>
        <v>40.57971014492753</v>
      </c>
      <c r="CG27" s="1">
        <f t="shared" si="38"/>
        <v>60.8695652173913</v>
      </c>
      <c r="CH27" s="1">
        <f t="shared" si="39"/>
        <v>3.168754605747962</v>
      </c>
      <c r="CI27" s="1">
        <v>0.4</v>
      </c>
      <c r="CJ27" s="1">
        <v>13.3</v>
      </c>
      <c r="CK27" s="1">
        <f t="shared" si="40"/>
        <v>105.26315789473684</v>
      </c>
      <c r="CL27" s="1">
        <f t="shared" si="41"/>
        <v>42.10526315789474</v>
      </c>
      <c r="CM27" s="1">
        <f t="shared" si="42"/>
        <v>63.157894736842096</v>
      </c>
      <c r="CN27" s="1">
        <f t="shared" si="43"/>
        <v>7.047279214986602</v>
      </c>
      <c r="CO27" s="1">
        <v>0.4</v>
      </c>
      <c r="CP27" s="1">
        <v>13.5</v>
      </c>
      <c r="CQ27" s="1">
        <v>100</v>
      </c>
      <c r="CR27" s="1">
        <f t="shared" si="44"/>
        <v>40</v>
      </c>
      <c r="CS27" s="1">
        <f t="shared" si="45"/>
        <v>60</v>
      </c>
      <c r="CT27" s="1">
        <v>0.39</v>
      </c>
      <c r="CU27" s="1">
        <v>13.3</v>
      </c>
      <c r="CV27" s="1">
        <f t="shared" si="46"/>
        <v>101.50375939849623</v>
      </c>
      <c r="CW27" s="1">
        <f t="shared" si="47"/>
        <v>39.58646616541353</v>
      </c>
      <c r="CX27" s="1">
        <f t="shared" si="48"/>
        <v>61.917293233082695</v>
      </c>
      <c r="CY27" s="1">
        <f t="shared" si="49"/>
        <v>3.1954887218044923</v>
      </c>
      <c r="CZ27" s="1">
        <v>0.36</v>
      </c>
      <c r="DA27" s="1">
        <v>12.3</v>
      </c>
      <c r="DB27" s="1">
        <f t="shared" si="50"/>
        <v>109.75609756097559</v>
      </c>
      <c r="DC27" s="1">
        <f t="shared" si="51"/>
        <v>39.51219512195121</v>
      </c>
      <c r="DD27" s="1">
        <f t="shared" si="52"/>
        <v>70.24390243902438</v>
      </c>
      <c r="DE27" s="1">
        <f t="shared" si="53"/>
        <v>17.073170731707304</v>
      </c>
      <c r="DF27" s="1">
        <v>0.32</v>
      </c>
      <c r="DG27" s="1">
        <v>10.8</v>
      </c>
      <c r="DH27" s="1">
        <f t="shared" si="54"/>
        <v>125</v>
      </c>
      <c r="DI27" s="1">
        <f t="shared" si="55"/>
        <v>40</v>
      </c>
      <c r="DJ27" s="1">
        <f t="shared" si="56"/>
        <v>85</v>
      </c>
      <c r="DK27" s="1">
        <f t="shared" si="57"/>
        <v>41.666666666666664</v>
      </c>
      <c r="DL27" s="1">
        <v>0.36</v>
      </c>
      <c r="DM27" s="1">
        <v>12.4</v>
      </c>
      <c r="DN27" s="1">
        <f t="shared" si="58"/>
        <v>108.87096774193547</v>
      </c>
      <c r="DO27" s="1">
        <f t="shared" si="59"/>
        <v>39.19354838709677</v>
      </c>
      <c r="DP27" s="1">
        <f t="shared" si="60"/>
        <v>69.6774193548387</v>
      </c>
      <c r="DQ27" s="1">
        <f t="shared" si="61"/>
        <v>16.12903225806451</v>
      </c>
      <c r="DR27" s="1">
        <v>0.36</v>
      </c>
      <c r="DS27" s="1">
        <v>12.6</v>
      </c>
      <c r="DT27" s="1">
        <f t="shared" si="62"/>
        <v>107.14285714285714</v>
      </c>
      <c r="DU27" s="1">
        <f t="shared" si="63"/>
        <v>38.57142857142857</v>
      </c>
      <c r="DV27" s="1">
        <f t="shared" si="64"/>
        <v>68.57142857142857</v>
      </c>
      <c r="DW27" s="1">
        <f t="shared" si="65"/>
        <v>14.285714285714281</v>
      </c>
      <c r="DX27" s="1">
        <v>0.39</v>
      </c>
      <c r="DY27" s="1">
        <v>13.2</v>
      </c>
      <c r="DZ27" s="1">
        <v>100</v>
      </c>
      <c r="EA27" s="1">
        <f t="shared" si="66"/>
        <v>39</v>
      </c>
      <c r="EB27" s="1">
        <f t="shared" si="67"/>
        <v>61</v>
      </c>
      <c r="EC27" s="1">
        <v>0.39</v>
      </c>
      <c r="ED27" s="1">
        <v>13.6</v>
      </c>
      <c r="EE27" s="1">
        <f t="shared" si="68"/>
        <v>97.05882352941177</v>
      </c>
      <c r="EF27" s="1">
        <f t="shared" si="69"/>
        <v>37.852941176470594</v>
      </c>
      <c r="EG27" s="1">
        <f t="shared" si="70"/>
        <v>59.205882352941174</v>
      </c>
      <c r="EH27" s="1">
        <f t="shared" si="71"/>
        <v>-2.9411764705882395</v>
      </c>
      <c r="EI27" s="1">
        <v>0.41</v>
      </c>
      <c r="EJ27" s="1">
        <v>14</v>
      </c>
      <c r="EK27" s="1">
        <f t="shared" si="72"/>
        <v>94.28571428571428</v>
      </c>
      <c r="EL27" s="1">
        <f t="shared" si="73"/>
        <v>38.65714285714285</v>
      </c>
      <c r="EM27" s="1">
        <f t="shared" si="74"/>
        <v>55.628571428571426</v>
      </c>
      <c r="EN27" s="1">
        <f t="shared" si="75"/>
        <v>-8.8056206088993</v>
      </c>
      <c r="EO27" s="1">
        <v>0.4</v>
      </c>
      <c r="EP27" s="1">
        <v>13.5</v>
      </c>
      <c r="EQ27" s="1">
        <f t="shared" si="76"/>
        <v>97.77777777777777</v>
      </c>
      <c r="ER27" s="1">
        <f t="shared" si="77"/>
        <v>39.111111111111114</v>
      </c>
      <c r="ES27" s="1">
        <f t="shared" si="78"/>
        <v>58.66666666666666</v>
      </c>
      <c r="ET27" s="1">
        <f t="shared" si="79"/>
        <v>-3.8251366120218733</v>
      </c>
      <c r="EU27" s="1">
        <v>0.39</v>
      </c>
      <c r="EV27" s="1">
        <v>13.5</v>
      </c>
      <c r="EW27" s="1">
        <f t="shared" si="80"/>
        <v>97.77777777777777</v>
      </c>
      <c r="EX27" s="1">
        <f t="shared" si="81"/>
        <v>38.13333333333333</v>
      </c>
      <c r="EY27" s="1">
        <f t="shared" si="82"/>
        <v>59.64444444444444</v>
      </c>
      <c r="EZ27" s="1">
        <f t="shared" si="83"/>
        <v>-2.2222222222222316</v>
      </c>
      <c r="FA27" s="1">
        <v>0.39</v>
      </c>
      <c r="FB27" s="1">
        <v>13.3</v>
      </c>
      <c r="FC27" s="1">
        <f t="shared" si="84"/>
        <v>99.24812030075188</v>
      </c>
      <c r="FD27" s="1">
        <f t="shared" si="85"/>
        <v>38.70676691729324</v>
      </c>
      <c r="FE27" s="1">
        <f t="shared" si="86"/>
        <v>60.54135338345864</v>
      </c>
      <c r="FF27" s="1">
        <f t="shared" si="87"/>
        <v>-0.7518796992481284</v>
      </c>
      <c r="FG27" s="1" t="s">
        <v>32</v>
      </c>
      <c r="FH27" s="1" t="s">
        <v>32</v>
      </c>
      <c r="FI27" s="1" t="s">
        <v>37</v>
      </c>
      <c r="FJ27" s="1" t="s">
        <v>37</v>
      </c>
      <c r="FK27" s="1" t="s">
        <v>37</v>
      </c>
      <c r="FL27" s="1" t="s">
        <v>37</v>
      </c>
      <c r="FM27" s="1" t="s">
        <v>37</v>
      </c>
      <c r="FN27" s="1" t="s">
        <v>41</v>
      </c>
      <c r="FO27" s="1" t="s">
        <v>37</v>
      </c>
      <c r="FP27" s="1" t="s">
        <v>40</v>
      </c>
      <c r="FQ27" s="1" t="s">
        <v>40</v>
      </c>
      <c r="FR27" s="1" t="s">
        <v>32</v>
      </c>
      <c r="FS27" s="1" t="s">
        <v>32</v>
      </c>
      <c r="FT27" s="1" t="s">
        <v>32</v>
      </c>
      <c r="FU27" s="1" t="s">
        <v>37</v>
      </c>
      <c r="FV27" s="1" t="s">
        <v>37</v>
      </c>
      <c r="FW27" s="1" t="s">
        <v>32</v>
      </c>
      <c r="FX27" s="1" t="s">
        <v>40</v>
      </c>
      <c r="FY27" s="1" t="s">
        <v>43</v>
      </c>
      <c r="FZ27" s="1" t="s">
        <v>43</v>
      </c>
      <c r="GA27" s="1" t="s">
        <v>40</v>
      </c>
      <c r="GB27" s="1" t="s">
        <v>40</v>
      </c>
      <c r="GC27" s="1" t="s">
        <v>32</v>
      </c>
      <c r="GD27" s="1" t="s">
        <v>43</v>
      </c>
      <c r="GE27" s="1" t="s">
        <v>41</v>
      </c>
      <c r="GF27" s="1" t="s">
        <v>40</v>
      </c>
      <c r="GG27" s="1" t="s">
        <v>40</v>
      </c>
      <c r="GH27" s="1" t="s">
        <v>37</v>
      </c>
      <c r="GI27" s="1" t="s">
        <v>43</v>
      </c>
      <c r="GJ27" s="1" t="s">
        <v>41</v>
      </c>
      <c r="GK27" s="1" t="s">
        <v>41</v>
      </c>
      <c r="GL27" s="1" t="s">
        <v>46</v>
      </c>
      <c r="GM27" s="1" t="s">
        <v>40</v>
      </c>
      <c r="GN27" s="1" t="s">
        <v>32</v>
      </c>
      <c r="GO27" s="1" t="s">
        <v>32</v>
      </c>
      <c r="GP27" s="1" t="s">
        <v>32</v>
      </c>
      <c r="GQ27" s="1" t="s">
        <v>43</v>
      </c>
      <c r="GR27" s="1" t="s">
        <v>43</v>
      </c>
      <c r="GS27" s="1" t="s">
        <v>40</v>
      </c>
      <c r="GT27" s="1" t="s">
        <v>46</v>
      </c>
      <c r="GU27" s="1" t="s">
        <v>32</v>
      </c>
      <c r="GV27" s="1" t="s">
        <v>36</v>
      </c>
      <c r="GW27" s="1" t="s">
        <v>36</v>
      </c>
      <c r="GX27" s="1" t="s">
        <v>43</v>
      </c>
      <c r="GY27" s="1">
        <v>4</v>
      </c>
      <c r="GZ27" s="1">
        <v>1</v>
      </c>
      <c r="HA27" s="1">
        <v>2</v>
      </c>
      <c r="HB27" s="1">
        <v>1</v>
      </c>
      <c r="HC27" s="1">
        <v>1</v>
      </c>
      <c r="HD27" s="1">
        <v>1</v>
      </c>
      <c r="HE27" s="1">
        <v>1</v>
      </c>
      <c r="HF27" s="1">
        <v>2</v>
      </c>
      <c r="HG27" s="1">
        <v>2</v>
      </c>
      <c r="HH27" s="1">
        <v>3</v>
      </c>
      <c r="HI27" s="1">
        <v>2</v>
      </c>
      <c r="HJ27" s="1">
        <v>3</v>
      </c>
      <c r="HK27" s="1">
        <v>2</v>
      </c>
      <c r="HL27" s="1">
        <v>3</v>
      </c>
      <c r="HM27" s="1">
        <v>2</v>
      </c>
      <c r="HN27" s="1">
        <v>1</v>
      </c>
      <c r="HO27" s="1">
        <v>1</v>
      </c>
      <c r="HP27" s="1">
        <v>1</v>
      </c>
      <c r="HQ27" s="1">
        <v>1</v>
      </c>
      <c r="HR27" s="1">
        <v>1</v>
      </c>
      <c r="HS27" s="1">
        <v>1</v>
      </c>
      <c r="HT27" s="1">
        <v>1</v>
      </c>
      <c r="HU27" s="1">
        <v>2</v>
      </c>
      <c r="HV27" s="1">
        <v>2</v>
      </c>
      <c r="HW27" s="1">
        <v>2</v>
      </c>
      <c r="HX27" s="1">
        <v>2</v>
      </c>
      <c r="HY27" s="1">
        <v>2</v>
      </c>
      <c r="HZ27" s="1">
        <v>3</v>
      </c>
      <c r="IA27" s="1">
        <v>4</v>
      </c>
      <c r="IB27" s="1">
        <v>4</v>
      </c>
      <c r="IC27" s="1">
        <v>5</v>
      </c>
      <c r="ID27" s="1">
        <v>4</v>
      </c>
      <c r="IE27" s="1">
        <v>5</v>
      </c>
      <c r="IF27" s="1">
        <v>2</v>
      </c>
      <c r="IG27" s="1">
        <v>1</v>
      </c>
      <c r="IH27" s="1">
        <v>9</v>
      </c>
      <c r="II27" s="1">
        <v>7</v>
      </c>
      <c r="IJ27" s="1">
        <v>6</v>
      </c>
      <c r="IK27" s="1">
        <v>4</v>
      </c>
      <c r="IL27" s="1">
        <v>4</v>
      </c>
      <c r="IM27" s="1">
        <v>2</v>
      </c>
      <c r="IN27" s="1">
        <v>2</v>
      </c>
      <c r="IO27" s="1">
        <v>2</v>
      </c>
      <c r="IP27" s="1">
        <v>1</v>
      </c>
      <c r="IQ27" s="1">
        <v>122</v>
      </c>
      <c r="IR27" s="1">
        <v>257</v>
      </c>
      <c r="IS27" s="1">
        <v>341</v>
      </c>
      <c r="IT27" s="1">
        <v>75</v>
      </c>
      <c r="IU27" s="1">
        <v>73</v>
      </c>
      <c r="IV27" s="1">
        <v>0</v>
      </c>
    </row>
    <row r="28" spans="1:256" ht="14.25">
      <c r="A28" s="1">
        <v>6</v>
      </c>
      <c r="B28" s="1">
        <v>24</v>
      </c>
      <c r="C28" s="1">
        <v>60.05</v>
      </c>
      <c r="D28" s="1">
        <v>165.5</v>
      </c>
      <c r="E28" s="1">
        <v>1.01</v>
      </c>
      <c r="F28" s="1" t="s">
        <v>30</v>
      </c>
      <c r="G28" s="1">
        <v>3</v>
      </c>
      <c r="H28" s="1">
        <v>60.66</v>
      </c>
      <c r="I28" s="1">
        <v>165.5</v>
      </c>
      <c r="J28" s="1">
        <v>1.01</v>
      </c>
      <c r="K28" s="1" t="s">
        <v>32</v>
      </c>
      <c r="L28" s="1">
        <v>3</v>
      </c>
      <c r="M28" s="1">
        <v>60.89</v>
      </c>
      <c r="N28" s="1">
        <v>165.5</v>
      </c>
      <c r="O28" s="1">
        <v>1.005</v>
      </c>
      <c r="P28" s="1" t="s">
        <v>43</v>
      </c>
      <c r="Q28" s="1">
        <v>3</v>
      </c>
      <c r="R28" s="1">
        <v>60.99</v>
      </c>
      <c r="S28" s="1">
        <v>165.5</v>
      </c>
      <c r="T28" s="1">
        <v>1.005</v>
      </c>
      <c r="U28" s="1" t="s">
        <v>30</v>
      </c>
      <c r="V28" s="1">
        <v>7</v>
      </c>
      <c r="W28" s="1">
        <v>0.41</v>
      </c>
      <c r="X28" s="1">
        <v>13.6</v>
      </c>
      <c r="Y28" s="1">
        <v>100</v>
      </c>
      <c r="Z28" s="1">
        <f t="shared" si="0"/>
        <v>41</v>
      </c>
      <c r="AA28" s="1">
        <f t="shared" si="1"/>
        <v>59</v>
      </c>
      <c r="AB28" s="1">
        <v>0.4</v>
      </c>
      <c r="AC28" s="1">
        <v>13.3</v>
      </c>
      <c r="AD28" s="1">
        <f t="shared" si="2"/>
        <v>102.25563909774435</v>
      </c>
      <c r="AE28" s="1">
        <f t="shared" si="3"/>
        <v>40.902255639097746</v>
      </c>
      <c r="AF28" s="1">
        <f t="shared" si="4"/>
        <v>61.353383458646604</v>
      </c>
      <c r="AG28" s="1">
        <f t="shared" si="5"/>
        <v>3.9887855231298377</v>
      </c>
      <c r="AH28" s="1">
        <v>0.38</v>
      </c>
      <c r="AI28" s="1">
        <v>12.3</v>
      </c>
      <c r="AJ28" s="1">
        <f t="shared" si="6"/>
        <v>110.56910569105689</v>
      </c>
      <c r="AK28" s="1">
        <f t="shared" si="7"/>
        <v>42.01626016260162</v>
      </c>
      <c r="AL28" s="1">
        <f t="shared" si="8"/>
        <v>68.55284552845526</v>
      </c>
      <c r="AM28" s="1">
        <f t="shared" si="9"/>
        <v>16.191263607551296</v>
      </c>
      <c r="AN28" s="1">
        <v>0.31</v>
      </c>
      <c r="AO28" s="1">
        <v>10</v>
      </c>
      <c r="AP28" s="1">
        <f t="shared" si="10"/>
        <v>136</v>
      </c>
      <c r="AQ28" s="1">
        <f t="shared" si="11"/>
        <v>42.16</v>
      </c>
      <c r="AR28" s="1">
        <f t="shared" si="12"/>
        <v>93.84</v>
      </c>
      <c r="AS28" s="1">
        <f t="shared" si="13"/>
        <v>59.05084745762713</v>
      </c>
      <c r="AT28" s="1">
        <v>0.33</v>
      </c>
      <c r="AU28" s="1">
        <v>11.6</v>
      </c>
      <c r="AV28" s="1">
        <f t="shared" si="14"/>
        <v>117.24137931034481</v>
      </c>
      <c r="AW28" s="1">
        <f t="shared" si="15"/>
        <v>38.68965517241379</v>
      </c>
      <c r="AX28" s="1">
        <f t="shared" si="16"/>
        <v>78.55172413793102</v>
      </c>
      <c r="AY28" s="1">
        <f t="shared" si="17"/>
        <v>33.138515488018676</v>
      </c>
      <c r="AZ28" s="1">
        <v>0.41</v>
      </c>
      <c r="BA28" s="1">
        <v>13.5</v>
      </c>
      <c r="BB28" s="1">
        <f t="shared" si="18"/>
        <v>100.74074074074073</v>
      </c>
      <c r="BC28" s="1">
        <f t="shared" si="19"/>
        <v>41.3037037037037</v>
      </c>
      <c r="BD28" s="1">
        <f t="shared" si="20"/>
        <v>59.43703703703704</v>
      </c>
      <c r="BE28" s="1">
        <f t="shared" si="21"/>
        <v>0.7407407407407401</v>
      </c>
      <c r="BF28" s="1">
        <v>0.43</v>
      </c>
      <c r="BG28" s="1">
        <v>13.9</v>
      </c>
      <c r="BH28" s="1">
        <v>100</v>
      </c>
      <c r="BI28" s="1">
        <f t="shared" si="22"/>
        <v>43</v>
      </c>
      <c r="BJ28" s="1">
        <f t="shared" si="23"/>
        <v>57</v>
      </c>
      <c r="BK28" s="1">
        <v>0.39</v>
      </c>
      <c r="BL28" s="1">
        <v>13.1</v>
      </c>
      <c r="BM28" s="1">
        <f t="shared" si="24"/>
        <v>106.10687022900764</v>
      </c>
      <c r="BN28" s="1">
        <f t="shared" si="25"/>
        <v>41.38167938931298</v>
      </c>
      <c r="BO28" s="1">
        <f t="shared" si="26"/>
        <v>64.72519083969466</v>
      </c>
      <c r="BP28" s="1">
        <f t="shared" si="27"/>
        <v>13.552966385429233</v>
      </c>
      <c r="BQ28" s="1">
        <v>0.4</v>
      </c>
      <c r="BR28" s="1">
        <v>13.4</v>
      </c>
      <c r="BS28" s="1">
        <f t="shared" si="28"/>
        <v>103.73134328358209</v>
      </c>
      <c r="BT28" s="1">
        <f t="shared" si="29"/>
        <v>41.49253731343284</v>
      </c>
      <c r="BU28" s="1">
        <f t="shared" si="30"/>
        <v>62.23880597014925</v>
      </c>
      <c r="BV28" s="1">
        <f t="shared" si="31"/>
        <v>9.19088766692851</v>
      </c>
      <c r="BW28" s="1">
        <v>0.38</v>
      </c>
      <c r="BX28" s="1">
        <v>12.5</v>
      </c>
      <c r="BY28" s="1">
        <f t="shared" si="32"/>
        <v>111.20000000000002</v>
      </c>
      <c r="BZ28" s="1">
        <f t="shared" si="33"/>
        <v>42.25600000000001</v>
      </c>
      <c r="CA28" s="1">
        <f t="shared" si="34"/>
        <v>68.94400000000002</v>
      </c>
      <c r="CB28" s="1">
        <f t="shared" si="35"/>
        <v>20.95438596491231</v>
      </c>
      <c r="CC28" s="1">
        <v>0.4</v>
      </c>
      <c r="CD28" s="1">
        <v>13.2</v>
      </c>
      <c r="CE28" s="1">
        <f t="shared" si="36"/>
        <v>105.30303030303033</v>
      </c>
      <c r="CF28" s="1">
        <f t="shared" si="37"/>
        <v>42.12121212121213</v>
      </c>
      <c r="CG28" s="1">
        <f t="shared" si="38"/>
        <v>63.181818181818194</v>
      </c>
      <c r="CH28" s="1">
        <f t="shared" si="39"/>
        <v>10.845295055821392</v>
      </c>
      <c r="CI28" s="1">
        <v>0.39</v>
      </c>
      <c r="CJ28" s="1">
        <v>13.1</v>
      </c>
      <c r="CK28" s="1">
        <f t="shared" si="40"/>
        <v>106.10687022900764</v>
      </c>
      <c r="CL28" s="1">
        <f t="shared" si="41"/>
        <v>41.38167938931298</v>
      </c>
      <c r="CM28" s="1">
        <f t="shared" si="42"/>
        <v>64.72519083969466</v>
      </c>
      <c r="CN28" s="1">
        <f t="shared" si="43"/>
        <v>13.552966385429233</v>
      </c>
      <c r="CO28" s="1">
        <v>0.42</v>
      </c>
      <c r="CP28" s="1">
        <v>13.8</v>
      </c>
      <c r="CQ28" s="1">
        <v>100</v>
      </c>
      <c r="CR28" s="1">
        <f t="shared" si="44"/>
        <v>42</v>
      </c>
      <c r="CS28" s="1">
        <f t="shared" si="45"/>
        <v>58</v>
      </c>
      <c r="CT28" s="1">
        <v>0.4</v>
      </c>
      <c r="CU28" s="1">
        <v>13.3</v>
      </c>
      <c r="CV28" s="1">
        <f t="shared" si="46"/>
        <v>103.7593984962406</v>
      </c>
      <c r="CW28" s="1">
        <f t="shared" si="47"/>
        <v>41.50375939849624</v>
      </c>
      <c r="CX28" s="1">
        <f t="shared" si="48"/>
        <v>62.255639097744364</v>
      </c>
      <c r="CY28" s="1">
        <f t="shared" si="49"/>
        <v>7.337308789214421</v>
      </c>
      <c r="CZ28" s="1">
        <v>0.39</v>
      </c>
      <c r="DA28" s="1">
        <v>12.7</v>
      </c>
      <c r="DB28" s="1">
        <f t="shared" si="50"/>
        <v>108.66141732283465</v>
      </c>
      <c r="DC28" s="1">
        <f t="shared" si="51"/>
        <v>42.37795275590552</v>
      </c>
      <c r="DD28" s="1">
        <f t="shared" si="52"/>
        <v>66.28346456692913</v>
      </c>
      <c r="DE28" s="1">
        <f t="shared" si="53"/>
        <v>14.28183546022263</v>
      </c>
      <c r="DF28" s="1">
        <v>0.39</v>
      </c>
      <c r="DG28" s="1">
        <v>12.9</v>
      </c>
      <c r="DH28" s="1">
        <f t="shared" si="54"/>
        <v>106.97674418604652</v>
      </c>
      <c r="DI28" s="1">
        <f t="shared" si="55"/>
        <v>41.720930232558146</v>
      </c>
      <c r="DJ28" s="1">
        <f t="shared" si="56"/>
        <v>65.25581395348837</v>
      </c>
      <c r="DK28" s="1">
        <f t="shared" si="57"/>
        <v>12.51002405773857</v>
      </c>
      <c r="DL28" s="1">
        <v>0.4</v>
      </c>
      <c r="DM28" s="1">
        <v>13.1</v>
      </c>
      <c r="DN28" s="1">
        <f t="shared" si="58"/>
        <v>105.34351145038168</v>
      </c>
      <c r="DO28" s="1">
        <f t="shared" si="59"/>
        <v>42.137404580152676</v>
      </c>
      <c r="DP28" s="1">
        <f t="shared" si="60"/>
        <v>63.20610687022901</v>
      </c>
      <c r="DQ28" s="1">
        <f t="shared" si="61"/>
        <v>8.976046327981047</v>
      </c>
      <c r="DR28" s="1">
        <v>0.4</v>
      </c>
      <c r="DS28" s="1">
        <v>13.2</v>
      </c>
      <c r="DT28" s="1">
        <f t="shared" si="62"/>
        <v>104.54545454545456</v>
      </c>
      <c r="DU28" s="1">
        <f t="shared" si="63"/>
        <v>41.81818181818183</v>
      </c>
      <c r="DV28" s="1">
        <f t="shared" si="64"/>
        <v>62.727272727272734</v>
      </c>
      <c r="DW28" s="1">
        <f t="shared" si="65"/>
        <v>8.150470219435748</v>
      </c>
      <c r="DX28" s="1">
        <v>0.41</v>
      </c>
      <c r="DY28" s="1">
        <v>13.4</v>
      </c>
      <c r="DZ28" s="1">
        <v>100</v>
      </c>
      <c r="EA28" s="1">
        <f t="shared" si="66"/>
        <v>41</v>
      </c>
      <c r="EB28" s="1">
        <f t="shared" si="67"/>
        <v>59</v>
      </c>
      <c r="EC28" s="1">
        <v>0.4</v>
      </c>
      <c r="ED28" s="1">
        <v>13.3</v>
      </c>
      <c r="EE28" s="1">
        <f t="shared" si="68"/>
        <v>100.75187969924812</v>
      </c>
      <c r="EF28" s="1">
        <f t="shared" si="69"/>
        <v>40.30075187969925</v>
      </c>
      <c r="EG28" s="1">
        <f t="shared" si="70"/>
        <v>60.45112781954887</v>
      </c>
      <c r="EH28" s="1">
        <f t="shared" si="71"/>
        <v>2.4595386772014796</v>
      </c>
      <c r="EI28" s="1">
        <v>0.39</v>
      </c>
      <c r="EJ28" s="1">
        <v>12.9</v>
      </c>
      <c r="EK28" s="1">
        <f t="shared" si="72"/>
        <v>103.87596899224806</v>
      </c>
      <c r="EL28" s="1">
        <f t="shared" si="73"/>
        <v>40.51162790697675</v>
      </c>
      <c r="EM28" s="1">
        <f t="shared" si="74"/>
        <v>63.36434108527131</v>
      </c>
      <c r="EN28" s="1">
        <f t="shared" si="75"/>
        <v>7.39718828012087</v>
      </c>
      <c r="EO28" s="1">
        <v>0.38</v>
      </c>
      <c r="EP28" s="1">
        <v>12.4</v>
      </c>
      <c r="EQ28" s="1">
        <f t="shared" si="76"/>
        <v>108.06451612903226</v>
      </c>
      <c r="ER28" s="1">
        <f t="shared" si="77"/>
        <v>41.064516129032256</v>
      </c>
      <c r="ES28" s="1">
        <f t="shared" si="78"/>
        <v>67</v>
      </c>
      <c r="ET28" s="1">
        <f t="shared" si="79"/>
        <v>13.559322033898304</v>
      </c>
      <c r="EU28" s="1">
        <v>0.36</v>
      </c>
      <c r="EV28" s="1">
        <v>11.8</v>
      </c>
      <c r="EW28" s="1">
        <f t="shared" si="80"/>
        <v>113.5593220338983</v>
      </c>
      <c r="EX28" s="1">
        <f t="shared" si="81"/>
        <v>40.881355932203384</v>
      </c>
      <c r="EY28" s="1">
        <f t="shared" si="82"/>
        <v>72.67796610169492</v>
      </c>
      <c r="EZ28" s="1">
        <f t="shared" si="83"/>
        <v>23.182993392703253</v>
      </c>
      <c r="FA28" s="1">
        <v>0.39</v>
      </c>
      <c r="FB28" s="1">
        <v>12.9</v>
      </c>
      <c r="FC28" s="1">
        <f t="shared" si="84"/>
        <v>103.87596899224806</v>
      </c>
      <c r="FD28" s="1">
        <f t="shared" si="85"/>
        <v>40.51162790697675</v>
      </c>
      <c r="FE28" s="1">
        <f t="shared" si="86"/>
        <v>63.36434108527131</v>
      </c>
      <c r="FF28" s="1">
        <f t="shared" si="87"/>
        <v>7.39718828012087</v>
      </c>
      <c r="FG28" s="1" t="s">
        <v>30</v>
      </c>
      <c r="FH28" s="1" t="s">
        <v>32</v>
      </c>
      <c r="FI28" s="1" t="s">
        <v>30</v>
      </c>
      <c r="FJ28" s="1" t="s">
        <v>37</v>
      </c>
      <c r="FK28" s="1" t="s">
        <v>37</v>
      </c>
      <c r="FL28" s="1" t="s">
        <v>37</v>
      </c>
      <c r="FM28" s="1" t="s">
        <v>37</v>
      </c>
      <c r="FN28" s="1" t="s">
        <v>37</v>
      </c>
      <c r="FO28" s="1" t="s">
        <v>37</v>
      </c>
      <c r="FP28" s="1" t="s">
        <v>37</v>
      </c>
      <c r="FQ28" s="1" t="s">
        <v>37</v>
      </c>
      <c r="FR28" s="1" t="s">
        <v>32</v>
      </c>
      <c r="FS28" s="1" t="s">
        <v>32</v>
      </c>
      <c r="FT28" s="1" t="s">
        <v>32</v>
      </c>
      <c r="FU28" s="1" t="s">
        <v>43</v>
      </c>
      <c r="FV28" s="1" t="s">
        <v>43</v>
      </c>
      <c r="FW28" s="1" t="s">
        <v>46</v>
      </c>
      <c r="FX28" s="1" t="s">
        <v>43</v>
      </c>
      <c r="FY28" s="1" t="s">
        <v>32</v>
      </c>
      <c r="FZ28" s="1" t="s">
        <v>32</v>
      </c>
      <c r="GA28" s="1" t="s">
        <v>32</v>
      </c>
      <c r="GB28" s="1" t="s">
        <v>32</v>
      </c>
      <c r="GC28" s="1" t="s">
        <v>43</v>
      </c>
      <c r="GD28" s="1" t="s">
        <v>37</v>
      </c>
      <c r="GE28" s="1" t="s">
        <v>32</v>
      </c>
      <c r="GF28" s="1" t="s">
        <v>37</v>
      </c>
      <c r="GG28" s="1" t="s">
        <v>37</v>
      </c>
      <c r="GH28" s="1" t="s">
        <v>43</v>
      </c>
      <c r="GI28" s="1" t="s">
        <v>40</v>
      </c>
      <c r="GJ28" s="1" t="s">
        <v>45</v>
      </c>
      <c r="GK28" s="1" t="s">
        <v>43</v>
      </c>
      <c r="GL28" s="1" t="s">
        <v>43</v>
      </c>
      <c r="GM28" s="1" t="s">
        <v>32</v>
      </c>
      <c r="GN28" s="1" t="s">
        <v>30</v>
      </c>
      <c r="GO28" s="1" t="s">
        <v>37</v>
      </c>
      <c r="GP28" s="1" t="s">
        <v>37</v>
      </c>
      <c r="GQ28" s="1" t="s">
        <v>37</v>
      </c>
      <c r="GR28" s="1" t="s">
        <v>37</v>
      </c>
      <c r="GS28" s="1" t="s">
        <v>37</v>
      </c>
      <c r="GT28" s="1" t="s">
        <v>37</v>
      </c>
      <c r="GU28" s="1" t="s">
        <v>37</v>
      </c>
      <c r="GV28" s="1" t="s">
        <v>32</v>
      </c>
      <c r="GW28" s="1" t="s">
        <v>43</v>
      </c>
      <c r="GX28" s="1" t="s">
        <v>43</v>
      </c>
      <c r="GY28" s="1">
        <v>3</v>
      </c>
      <c r="GZ28" s="1">
        <v>2</v>
      </c>
      <c r="HA28" s="1">
        <v>2</v>
      </c>
      <c r="HB28" s="1">
        <v>1</v>
      </c>
      <c r="HC28" s="1">
        <v>1</v>
      </c>
      <c r="HD28" s="1">
        <v>1</v>
      </c>
      <c r="HE28" s="1">
        <v>1</v>
      </c>
      <c r="HF28" s="1">
        <v>1</v>
      </c>
      <c r="HG28" s="1">
        <v>2</v>
      </c>
      <c r="HH28" s="1">
        <v>2</v>
      </c>
      <c r="HI28" s="1">
        <v>2</v>
      </c>
      <c r="HJ28" s="1">
        <v>3</v>
      </c>
      <c r="HK28" s="1">
        <v>2</v>
      </c>
      <c r="HL28" s="1">
        <v>8</v>
      </c>
      <c r="HM28" s="1">
        <v>2</v>
      </c>
      <c r="HN28" s="1">
        <v>1</v>
      </c>
      <c r="HO28" s="1">
        <v>1</v>
      </c>
      <c r="HP28" s="1">
        <v>2</v>
      </c>
      <c r="HQ28" s="1">
        <v>2</v>
      </c>
      <c r="HR28" s="1">
        <v>2</v>
      </c>
      <c r="HS28" s="1">
        <v>3</v>
      </c>
      <c r="HT28" s="1">
        <v>5</v>
      </c>
      <c r="HU28" s="1">
        <v>3</v>
      </c>
      <c r="HV28" s="1">
        <v>3</v>
      </c>
      <c r="HW28" s="1">
        <v>9</v>
      </c>
      <c r="HX28" s="1">
        <v>6</v>
      </c>
      <c r="HY28" s="1">
        <v>6</v>
      </c>
      <c r="HZ28" s="1">
        <v>5</v>
      </c>
      <c r="IA28" s="1">
        <v>5</v>
      </c>
      <c r="IB28" s="1">
        <v>4</v>
      </c>
      <c r="IC28" s="1">
        <v>3</v>
      </c>
      <c r="ID28" s="1">
        <v>4</v>
      </c>
      <c r="IE28" s="1">
        <v>3</v>
      </c>
      <c r="IF28" s="1">
        <v>7</v>
      </c>
      <c r="IG28" s="1">
        <v>6</v>
      </c>
      <c r="IH28" s="1">
        <v>9</v>
      </c>
      <c r="II28" s="1">
        <v>7</v>
      </c>
      <c r="IJ28" s="1">
        <v>6</v>
      </c>
      <c r="IK28" s="1">
        <v>5</v>
      </c>
      <c r="IL28" s="1">
        <v>5</v>
      </c>
      <c r="IM28" s="1">
        <v>4</v>
      </c>
      <c r="IN28" s="1">
        <v>3</v>
      </c>
      <c r="IO28" s="1">
        <v>3</v>
      </c>
      <c r="IP28" s="1">
        <v>3</v>
      </c>
      <c r="IQ28" s="1">
        <v>136</v>
      </c>
      <c r="IR28" s="1">
        <v>66</v>
      </c>
      <c r="IS28" s="1">
        <v>0</v>
      </c>
      <c r="IT28" s="1">
        <v>113</v>
      </c>
      <c r="IU28" s="1">
        <v>111</v>
      </c>
      <c r="IV28" s="1">
        <v>35</v>
      </c>
    </row>
    <row r="29" spans="1:256" ht="14.25">
      <c r="A29" s="1">
        <v>7</v>
      </c>
      <c r="B29" s="1">
        <v>25</v>
      </c>
      <c r="C29" s="1">
        <v>99.91</v>
      </c>
      <c r="D29" s="1">
        <v>176</v>
      </c>
      <c r="E29" s="1">
        <v>1.02</v>
      </c>
      <c r="F29" s="1" t="s">
        <v>42</v>
      </c>
      <c r="G29" s="1">
        <v>4</v>
      </c>
      <c r="H29" s="1">
        <v>100.64</v>
      </c>
      <c r="I29" s="1">
        <v>176</v>
      </c>
      <c r="J29" s="1">
        <v>1.024</v>
      </c>
      <c r="K29" s="1" t="s">
        <v>30</v>
      </c>
      <c r="L29" s="1">
        <v>4</v>
      </c>
      <c r="M29" s="1">
        <v>100.86</v>
      </c>
      <c r="N29" s="1">
        <v>176</v>
      </c>
      <c r="O29" s="1">
        <v>1.015</v>
      </c>
      <c r="P29" s="1" t="s">
        <v>30</v>
      </c>
      <c r="Q29" s="1">
        <v>3</v>
      </c>
      <c r="R29" s="1">
        <v>100.48</v>
      </c>
      <c r="S29" s="1">
        <v>176</v>
      </c>
      <c r="T29" s="1">
        <v>1.023</v>
      </c>
      <c r="U29" s="1" t="s">
        <v>30</v>
      </c>
      <c r="V29" s="1">
        <v>3</v>
      </c>
      <c r="W29" s="1">
        <v>0.45</v>
      </c>
      <c r="X29" s="1">
        <v>15.6</v>
      </c>
      <c r="Y29" s="1">
        <v>100</v>
      </c>
      <c r="Z29" s="1">
        <f t="shared" si="0"/>
        <v>45</v>
      </c>
      <c r="AA29" s="1">
        <f t="shared" si="1"/>
        <v>55</v>
      </c>
      <c r="AB29" s="1">
        <v>0.46</v>
      </c>
      <c r="AC29" s="1">
        <v>16</v>
      </c>
      <c r="AD29" s="1">
        <f t="shared" si="2"/>
        <v>97.5</v>
      </c>
      <c r="AE29" s="1">
        <f t="shared" si="3"/>
        <v>44.85</v>
      </c>
      <c r="AF29" s="1">
        <f t="shared" si="4"/>
        <v>52.65</v>
      </c>
      <c r="AG29" s="1">
        <f t="shared" si="5"/>
        <v>-4.272727272727275</v>
      </c>
      <c r="AH29" s="1">
        <v>0.41</v>
      </c>
      <c r="AI29" s="1">
        <v>14.5</v>
      </c>
      <c r="AJ29" s="1">
        <f t="shared" si="6"/>
        <v>107.58620689655172</v>
      </c>
      <c r="AK29" s="1">
        <f t="shared" si="7"/>
        <v>44.110344827586204</v>
      </c>
      <c r="AL29" s="1">
        <f t="shared" si="8"/>
        <v>63.47586206896551</v>
      </c>
      <c r="AM29" s="1">
        <f t="shared" si="9"/>
        <v>15.41065830721002</v>
      </c>
      <c r="AN29" s="1">
        <v>0.43</v>
      </c>
      <c r="AO29" s="1">
        <v>15.2</v>
      </c>
      <c r="AP29" s="1">
        <f t="shared" si="10"/>
        <v>102.63157894736842</v>
      </c>
      <c r="AQ29" s="1">
        <f t="shared" si="11"/>
        <v>44.131578947368425</v>
      </c>
      <c r="AR29" s="1">
        <f t="shared" si="12"/>
        <v>58.5</v>
      </c>
      <c r="AS29" s="1">
        <f t="shared" si="13"/>
        <v>6.363636363636363</v>
      </c>
      <c r="AT29" s="1">
        <v>0.41</v>
      </c>
      <c r="AU29" s="1">
        <v>14.5</v>
      </c>
      <c r="AV29" s="1">
        <f t="shared" si="14"/>
        <v>107.58620689655172</v>
      </c>
      <c r="AW29" s="1">
        <f t="shared" si="15"/>
        <v>44.110344827586204</v>
      </c>
      <c r="AX29" s="1">
        <f t="shared" si="16"/>
        <v>63.47586206896551</v>
      </c>
      <c r="AY29" s="1">
        <f t="shared" si="17"/>
        <v>15.41065830721002</v>
      </c>
      <c r="AZ29" s="1">
        <v>0.4</v>
      </c>
      <c r="BA29" s="1">
        <v>14</v>
      </c>
      <c r="BB29" s="1">
        <f t="shared" si="18"/>
        <v>111.42857142857143</v>
      </c>
      <c r="BC29" s="1">
        <f t="shared" si="19"/>
        <v>44.57142857142858</v>
      </c>
      <c r="BD29" s="1">
        <f t="shared" si="20"/>
        <v>66.85714285714286</v>
      </c>
      <c r="BE29" s="1">
        <f t="shared" si="21"/>
        <v>21.55844155844157</v>
      </c>
      <c r="BF29" s="1">
        <v>0.44</v>
      </c>
      <c r="BG29" s="1">
        <v>15.4</v>
      </c>
      <c r="BH29" s="1">
        <v>100</v>
      </c>
      <c r="BI29" s="1">
        <f t="shared" si="22"/>
        <v>44</v>
      </c>
      <c r="BJ29" s="1">
        <f t="shared" si="23"/>
        <v>56</v>
      </c>
      <c r="BK29" s="1">
        <v>0.43</v>
      </c>
      <c r="BL29" s="1">
        <v>15.4</v>
      </c>
      <c r="BM29" s="1">
        <f t="shared" si="24"/>
        <v>100</v>
      </c>
      <c r="BN29" s="1">
        <f t="shared" si="25"/>
        <v>43</v>
      </c>
      <c r="BO29" s="1">
        <f t="shared" si="26"/>
        <v>57</v>
      </c>
      <c r="BP29" s="1">
        <f t="shared" si="27"/>
        <v>1.7857142857142858</v>
      </c>
      <c r="BQ29" s="1">
        <v>0.42</v>
      </c>
      <c r="BR29" s="1">
        <v>14.9</v>
      </c>
      <c r="BS29" s="1">
        <f t="shared" si="28"/>
        <v>103.35570469798658</v>
      </c>
      <c r="BT29" s="1">
        <f t="shared" si="29"/>
        <v>43.40939597315436</v>
      </c>
      <c r="BU29" s="1">
        <f t="shared" si="30"/>
        <v>59.94630872483222</v>
      </c>
      <c r="BV29" s="1">
        <f t="shared" si="31"/>
        <v>7.0469798657718234</v>
      </c>
      <c r="BW29" s="1">
        <v>0.42</v>
      </c>
      <c r="BX29" s="1">
        <v>15.2</v>
      </c>
      <c r="BY29" s="1">
        <f t="shared" si="32"/>
        <v>101.31578947368422</v>
      </c>
      <c r="BZ29" s="1">
        <f t="shared" si="33"/>
        <v>42.55263157894737</v>
      </c>
      <c r="CA29" s="1">
        <f t="shared" si="34"/>
        <v>58.76315789473685</v>
      </c>
      <c r="CB29" s="1">
        <f t="shared" si="35"/>
        <v>4.934210526315803</v>
      </c>
      <c r="CC29" s="1">
        <v>0.37</v>
      </c>
      <c r="CD29" s="1">
        <v>13.1</v>
      </c>
      <c r="CE29" s="1">
        <f t="shared" si="36"/>
        <v>117.55725190839695</v>
      </c>
      <c r="CF29" s="1">
        <f t="shared" si="37"/>
        <v>43.49618320610687</v>
      </c>
      <c r="CG29" s="1">
        <f t="shared" si="38"/>
        <v>74.06106870229007</v>
      </c>
      <c r="CH29" s="1">
        <f t="shared" si="39"/>
        <v>32.251908396946554</v>
      </c>
      <c r="CI29" s="1">
        <v>0.37</v>
      </c>
      <c r="CJ29" s="1">
        <v>12.9</v>
      </c>
      <c r="CK29" s="1">
        <f t="shared" si="40"/>
        <v>119.3798449612403</v>
      </c>
      <c r="CL29" s="1">
        <f t="shared" si="41"/>
        <v>44.17054263565891</v>
      </c>
      <c r="CM29" s="1">
        <f t="shared" si="42"/>
        <v>75.20930232558138</v>
      </c>
      <c r="CN29" s="1">
        <f t="shared" si="43"/>
        <v>34.302325581395316</v>
      </c>
      <c r="CO29" s="1">
        <v>0.44</v>
      </c>
      <c r="CP29" s="1">
        <v>15.4</v>
      </c>
      <c r="CQ29" s="1">
        <v>100</v>
      </c>
      <c r="CR29" s="1">
        <f t="shared" si="44"/>
        <v>44</v>
      </c>
      <c r="CS29" s="1">
        <f t="shared" si="45"/>
        <v>56</v>
      </c>
      <c r="CT29" s="1">
        <v>0.43</v>
      </c>
      <c r="CU29" s="1">
        <v>15.5</v>
      </c>
      <c r="CV29" s="1">
        <f t="shared" si="46"/>
        <v>99.35483870967742</v>
      </c>
      <c r="CW29" s="1">
        <f t="shared" si="47"/>
        <v>42.722580645161294</v>
      </c>
      <c r="CX29" s="1">
        <f t="shared" si="48"/>
        <v>56.63225806451613</v>
      </c>
      <c r="CY29" s="1">
        <f t="shared" si="49"/>
        <v>1.1290322580645171</v>
      </c>
      <c r="CZ29" s="1">
        <v>0.44</v>
      </c>
      <c r="DA29" s="1">
        <v>15.4</v>
      </c>
      <c r="DB29" s="1">
        <f t="shared" si="50"/>
        <v>100</v>
      </c>
      <c r="DC29" s="1">
        <f t="shared" si="51"/>
        <v>44</v>
      </c>
      <c r="DD29" s="1">
        <f t="shared" si="52"/>
        <v>56</v>
      </c>
      <c r="DE29" s="1">
        <f t="shared" si="53"/>
        <v>0</v>
      </c>
      <c r="DF29" s="1">
        <v>0.43</v>
      </c>
      <c r="DG29" s="1">
        <v>15.3</v>
      </c>
      <c r="DH29" s="1">
        <f t="shared" si="54"/>
        <v>100.65359477124183</v>
      </c>
      <c r="DI29" s="1">
        <f t="shared" si="55"/>
        <v>43.28104575163398</v>
      </c>
      <c r="DJ29" s="1">
        <f t="shared" si="56"/>
        <v>57.372549019607845</v>
      </c>
      <c r="DK29" s="1">
        <f t="shared" si="57"/>
        <v>2.450980392156867</v>
      </c>
      <c r="DL29" s="1">
        <v>0.44</v>
      </c>
      <c r="DM29" s="1">
        <v>15.2</v>
      </c>
      <c r="DN29" s="1">
        <f t="shared" si="58"/>
        <v>101.31578947368422</v>
      </c>
      <c r="DO29" s="1">
        <f t="shared" si="59"/>
        <v>44.578947368421055</v>
      </c>
      <c r="DP29" s="1">
        <f t="shared" si="60"/>
        <v>56.736842105263165</v>
      </c>
      <c r="DQ29" s="1">
        <f t="shared" si="61"/>
        <v>1.3157894736842226</v>
      </c>
      <c r="DR29" s="1">
        <v>0.44</v>
      </c>
      <c r="DS29" s="1">
        <v>15.2</v>
      </c>
      <c r="DT29" s="1">
        <f t="shared" si="62"/>
        <v>101.31578947368422</v>
      </c>
      <c r="DU29" s="1">
        <f t="shared" si="63"/>
        <v>44.578947368421055</v>
      </c>
      <c r="DV29" s="1">
        <f t="shared" si="64"/>
        <v>56.736842105263165</v>
      </c>
      <c r="DW29" s="1">
        <f t="shared" si="65"/>
        <v>1.3157894736842226</v>
      </c>
      <c r="DX29" s="1">
        <v>0.43</v>
      </c>
      <c r="DY29" s="1">
        <v>15.2</v>
      </c>
      <c r="DZ29" s="1">
        <v>100</v>
      </c>
      <c r="EA29" s="1">
        <f t="shared" si="66"/>
        <v>43</v>
      </c>
      <c r="EB29" s="1">
        <f t="shared" si="67"/>
        <v>57</v>
      </c>
      <c r="EC29" s="1">
        <v>0.46</v>
      </c>
      <c r="ED29" s="1">
        <v>16.6</v>
      </c>
      <c r="EE29" s="1">
        <f t="shared" si="68"/>
        <v>91.56626506024095</v>
      </c>
      <c r="EF29" s="1">
        <f t="shared" si="69"/>
        <v>42.12048192771084</v>
      </c>
      <c r="EG29" s="1">
        <f t="shared" si="70"/>
        <v>49.44578313253011</v>
      </c>
      <c r="EH29" s="1">
        <f t="shared" si="71"/>
        <v>-13.25301204819279</v>
      </c>
      <c r="EI29" s="1">
        <v>0.45</v>
      </c>
      <c r="EJ29" s="1">
        <v>16.2</v>
      </c>
      <c r="EK29" s="1">
        <f t="shared" si="72"/>
        <v>93.82716049382715</v>
      </c>
      <c r="EL29" s="1">
        <f t="shared" si="73"/>
        <v>42.22222222222222</v>
      </c>
      <c r="EM29" s="1">
        <f t="shared" si="74"/>
        <v>51.60493827160493</v>
      </c>
      <c r="EN29" s="1">
        <f t="shared" si="75"/>
        <v>-9.465020576131701</v>
      </c>
      <c r="EO29" s="1">
        <v>0.43</v>
      </c>
      <c r="EP29" s="1">
        <v>15.5</v>
      </c>
      <c r="EQ29" s="1">
        <f t="shared" si="76"/>
        <v>98.06451612903226</v>
      </c>
      <c r="ER29" s="1">
        <f t="shared" si="77"/>
        <v>42.16774193548387</v>
      </c>
      <c r="ES29" s="1">
        <f t="shared" si="78"/>
        <v>55.89677419354839</v>
      </c>
      <c r="ET29" s="1">
        <f t="shared" si="79"/>
        <v>-1.9354838709677393</v>
      </c>
      <c r="EU29" s="1">
        <v>0.43</v>
      </c>
      <c r="EV29" s="1">
        <v>15.5</v>
      </c>
      <c r="EW29" s="1">
        <f t="shared" si="80"/>
        <v>98.06451612903226</v>
      </c>
      <c r="EX29" s="1">
        <f t="shared" si="81"/>
        <v>42.16774193548387</v>
      </c>
      <c r="EY29" s="1">
        <f t="shared" si="82"/>
        <v>55.89677419354839</v>
      </c>
      <c r="EZ29" s="1">
        <f t="shared" si="83"/>
        <v>-1.9354838709677393</v>
      </c>
      <c r="FA29" s="1">
        <v>0.42</v>
      </c>
      <c r="FB29" s="1">
        <v>14.9</v>
      </c>
      <c r="FC29" s="1">
        <f t="shared" si="84"/>
        <v>102.01342281879194</v>
      </c>
      <c r="FD29" s="1">
        <f t="shared" si="85"/>
        <v>42.84563758389261</v>
      </c>
      <c r="FE29" s="1">
        <f t="shared" si="86"/>
        <v>59.16778523489933</v>
      </c>
      <c r="FF29" s="1">
        <f t="shared" si="87"/>
        <v>3.8031319910514507</v>
      </c>
      <c r="FG29" s="1" t="s">
        <v>42</v>
      </c>
      <c r="FH29" s="1" t="s">
        <v>37</v>
      </c>
      <c r="FI29" s="1" t="s">
        <v>42</v>
      </c>
      <c r="FJ29" s="1" t="s">
        <v>37</v>
      </c>
      <c r="FK29" s="1" t="s">
        <v>37</v>
      </c>
      <c r="FL29" s="1" t="s">
        <v>32</v>
      </c>
      <c r="FM29" s="1" t="s">
        <v>32</v>
      </c>
      <c r="FN29" s="1" t="s">
        <v>32</v>
      </c>
      <c r="FO29" s="1" t="s">
        <v>32</v>
      </c>
      <c r="FP29" s="1" t="s">
        <v>32</v>
      </c>
      <c r="FQ29" s="1" t="s">
        <v>40</v>
      </c>
      <c r="FR29" s="1" t="s">
        <v>30</v>
      </c>
      <c r="FS29" s="1" t="s">
        <v>30</v>
      </c>
      <c r="FT29" s="1" t="s">
        <v>32</v>
      </c>
      <c r="FU29" s="1" t="s">
        <v>36</v>
      </c>
      <c r="FV29" s="1" t="s">
        <v>36</v>
      </c>
      <c r="FW29" s="1" t="s">
        <v>33</v>
      </c>
      <c r="FX29" s="1" t="s">
        <v>33</v>
      </c>
      <c r="FY29" s="1" t="s">
        <v>33</v>
      </c>
      <c r="FZ29" s="1" t="s">
        <v>30</v>
      </c>
      <c r="GA29" s="1" t="s">
        <v>33</v>
      </c>
      <c r="GB29" s="1" t="s">
        <v>33</v>
      </c>
      <c r="GC29" s="1" t="s">
        <v>30</v>
      </c>
      <c r="GD29" s="1" t="s">
        <v>35</v>
      </c>
      <c r="GE29" s="1" t="s">
        <v>33</v>
      </c>
      <c r="GF29" s="1" t="s">
        <v>32</v>
      </c>
      <c r="GG29" s="1" t="s">
        <v>32</v>
      </c>
      <c r="GH29" s="1" t="s">
        <v>32</v>
      </c>
      <c r="GI29" s="1" t="s">
        <v>32</v>
      </c>
      <c r="GJ29" s="1" t="s">
        <v>33</v>
      </c>
      <c r="GK29" s="1" t="s">
        <v>32</v>
      </c>
      <c r="GL29" s="1" t="s">
        <v>32</v>
      </c>
      <c r="GM29" s="1" t="s">
        <v>32</v>
      </c>
      <c r="GN29" s="1" t="s">
        <v>30</v>
      </c>
      <c r="GO29" s="1" t="s">
        <v>44</v>
      </c>
      <c r="GP29" s="1" t="s">
        <v>37</v>
      </c>
      <c r="GQ29" s="1" t="s">
        <v>37</v>
      </c>
      <c r="GR29" s="1" t="s">
        <v>32</v>
      </c>
      <c r="GS29" s="1" t="s">
        <v>43</v>
      </c>
      <c r="GT29" s="1" t="s">
        <v>32</v>
      </c>
      <c r="GU29" s="1" t="s">
        <v>32</v>
      </c>
      <c r="GV29" s="1" t="s">
        <v>30</v>
      </c>
      <c r="GW29" s="1" t="s">
        <v>30</v>
      </c>
      <c r="GX29" s="1" t="s">
        <v>30</v>
      </c>
      <c r="GY29" s="1">
        <v>4</v>
      </c>
      <c r="GZ29" s="1">
        <v>4</v>
      </c>
      <c r="HA29" s="1">
        <v>3</v>
      </c>
      <c r="HB29" s="1">
        <v>1</v>
      </c>
      <c r="HC29" s="1">
        <v>1</v>
      </c>
      <c r="HD29" s="1">
        <v>1</v>
      </c>
      <c r="HE29" s="1">
        <v>1</v>
      </c>
      <c r="HF29" s="1">
        <v>1</v>
      </c>
      <c r="HG29" s="1">
        <v>1</v>
      </c>
      <c r="HH29" s="1">
        <v>2</v>
      </c>
      <c r="HI29" s="1">
        <v>2</v>
      </c>
      <c r="HJ29" s="1">
        <v>4</v>
      </c>
      <c r="HK29" s="1">
        <v>2</v>
      </c>
      <c r="HL29" s="1">
        <v>2</v>
      </c>
      <c r="HM29" s="1">
        <v>1</v>
      </c>
      <c r="HN29" s="1">
        <v>1</v>
      </c>
      <c r="HO29" s="1">
        <v>1</v>
      </c>
      <c r="HP29" s="1">
        <v>1</v>
      </c>
      <c r="HQ29" s="1">
        <v>1</v>
      </c>
      <c r="HR29" s="1">
        <v>2</v>
      </c>
      <c r="HS29" s="1">
        <v>1</v>
      </c>
      <c r="HT29" s="1">
        <v>2</v>
      </c>
      <c r="HU29" s="1">
        <v>3</v>
      </c>
      <c r="HV29" s="1">
        <v>3</v>
      </c>
      <c r="HW29" s="1">
        <v>4</v>
      </c>
      <c r="HX29" s="1">
        <v>1</v>
      </c>
      <c r="HY29" s="1">
        <v>1</v>
      </c>
      <c r="HZ29" s="1">
        <v>1</v>
      </c>
      <c r="IA29" s="1">
        <v>1</v>
      </c>
      <c r="IB29" s="1">
        <v>2</v>
      </c>
      <c r="IC29" s="1">
        <v>2</v>
      </c>
      <c r="ID29" s="1">
        <v>2</v>
      </c>
      <c r="IE29" s="1">
        <v>3</v>
      </c>
      <c r="IF29" s="1">
        <v>3</v>
      </c>
      <c r="IG29" s="1">
        <v>2</v>
      </c>
      <c r="IH29" s="1">
        <v>9</v>
      </c>
      <c r="II29" s="1">
        <v>8</v>
      </c>
      <c r="IJ29" s="1">
        <v>8</v>
      </c>
      <c r="IK29" s="1">
        <v>8</v>
      </c>
      <c r="IL29" s="1">
        <v>7</v>
      </c>
      <c r="IM29" s="1">
        <v>7</v>
      </c>
      <c r="IN29" s="1">
        <v>7</v>
      </c>
      <c r="IO29" s="1">
        <v>8</v>
      </c>
      <c r="IP29" s="1">
        <v>7</v>
      </c>
      <c r="IQ29" s="1">
        <v>73</v>
      </c>
      <c r="IR29" s="1">
        <v>276</v>
      </c>
      <c r="IS29" s="1">
        <v>438</v>
      </c>
      <c r="IT29" s="1">
        <v>237</v>
      </c>
      <c r="IU29" s="1">
        <v>135</v>
      </c>
      <c r="IV29" s="1">
        <v>92</v>
      </c>
    </row>
    <row r="30" spans="1:256" ht="14.25">
      <c r="A30" s="1">
        <v>8</v>
      </c>
      <c r="B30" s="1">
        <v>23</v>
      </c>
      <c r="C30" s="1">
        <v>66.69</v>
      </c>
      <c r="D30" s="1">
        <v>160</v>
      </c>
      <c r="E30" s="1">
        <v>1.009</v>
      </c>
      <c r="F30" s="1" t="s">
        <v>37</v>
      </c>
      <c r="G30" s="1">
        <v>3</v>
      </c>
      <c r="H30" s="1">
        <v>66.19</v>
      </c>
      <c r="I30" s="1">
        <v>160</v>
      </c>
      <c r="J30" s="1">
        <v>1.012</v>
      </c>
      <c r="K30" s="1" t="s">
        <v>30</v>
      </c>
      <c r="L30" s="1">
        <v>2</v>
      </c>
      <c r="M30" s="1">
        <v>66.18</v>
      </c>
      <c r="N30" s="1">
        <v>160</v>
      </c>
      <c r="O30" s="1">
        <v>1.025</v>
      </c>
      <c r="P30" s="1" t="s">
        <v>34</v>
      </c>
      <c r="Q30" s="1">
        <v>2</v>
      </c>
      <c r="R30" s="1">
        <v>67.36</v>
      </c>
      <c r="S30" s="1">
        <v>160</v>
      </c>
      <c r="T30" s="1">
        <v>1.012</v>
      </c>
      <c r="U30" s="1" t="s">
        <v>32</v>
      </c>
      <c r="V30" s="1">
        <v>2</v>
      </c>
      <c r="W30" s="5">
        <v>0.45</v>
      </c>
      <c r="X30" s="5">
        <v>14.7</v>
      </c>
      <c r="Y30" s="5">
        <v>100</v>
      </c>
      <c r="Z30" s="5">
        <f t="shared" si="0"/>
        <v>45</v>
      </c>
      <c r="AA30" s="5">
        <f t="shared" si="1"/>
        <v>55</v>
      </c>
      <c r="AB30" s="5">
        <v>0.43</v>
      </c>
      <c r="AC30" s="5">
        <v>14.2</v>
      </c>
      <c r="AD30" s="5">
        <f t="shared" si="2"/>
        <v>103.52112676056338</v>
      </c>
      <c r="AE30" s="5">
        <f t="shared" si="3"/>
        <v>44.51408450704225</v>
      </c>
      <c r="AF30" s="5">
        <f t="shared" si="4"/>
        <v>59.00704225352113</v>
      </c>
      <c r="AG30" s="5">
        <f t="shared" si="5"/>
        <v>7.285531370038414</v>
      </c>
      <c r="AH30" s="5">
        <v>0.4</v>
      </c>
      <c r="AI30" s="5">
        <v>13.1</v>
      </c>
      <c r="AJ30" s="5">
        <f t="shared" si="6"/>
        <v>112.21374045801527</v>
      </c>
      <c r="AK30" s="5">
        <f t="shared" si="7"/>
        <v>44.88549618320611</v>
      </c>
      <c r="AL30" s="5">
        <f t="shared" si="8"/>
        <v>67.32824427480915</v>
      </c>
      <c r="AM30" s="5">
        <f t="shared" si="9"/>
        <v>22.414989590562094</v>
      </c>
      <c r="AN30" s="5">
        <v>0.41</v>
      </c>
      <c r="AO30" s="5">
        <v>13.6</v>
      </c>
      <c r="AP30" s="5">
        <f t="shared" si="10"/>
        <v>108.08823529411764</v>
      </c>
      <c r="AQ30" s="5">
        <f t="shared" si="11"/>
        <v>44.31617647058823</v>
      </c>
      <c r="AR30" s="5">
        <f t="shared" si="12"/>
        <v>63.772058823529406</v>
      </c>
      <c r="AS30" s="5">
        <f t="shared" si="13"/>
        <v>15.949197860962554</v>
      </c>
      <c r="AT30" s="5">
        <v>0.41</v>
      </c>
      <c r="AU30" s="5">
        <v>13.5</v>
      </c>
      <c r="AV30" s="5">
        <f t="shared" si="14"/>
        <v>108.88888888888889</v>
      </c>
      <c r="AW30" s="5">
        <f t="shared" si="15"/>
        <v>44.64444444444444</v>
      </c>
      <c r="AX30" s="5">
        <f t="shared" si="16"/>
        <v>64.24444444444444</v>
      </c>
      <c r="AY30" s="5">
        <f t="shared" si="17"/>
        <v>16.8080808080808</v>
      </c>
      <c r="AZ30" s="5">
        <v>0.41</v>
      </c>
      <c r="BA30" s="5">
        <v>13.6</v>
      </c>
      <c r="BB30" s="5">
        <f t="shared" si="18"/>
        <v>108.08823529411764</v>
      </c>
      <c r="BC30" s="5">
        <f t="shared" si="19"/>
        <v>44.31617647058823</v>
      </c>
      <c r="BD30" s="5">
        <f t="shared" si="20"/>
        <v>63.772058823529406</v>
      </c>
      <c r="BE30" s="5">
        <f t="shared" si="21"/>
        <v>15.949197860962554</v>
      </c>
      <c r="BF30" s="5">
        <v>0.45</v>
      </c>
      <c r="BG30" s="5">
        <v>15.1</v>
      </c>
      <c r="BH30" s="5">
        <v>100</v>
      </c>
      <c r="BI30" s="5">
        <f t="shared" si="22"/>
        <v>45</v>
      </c>
      <c r="BJ30" s="5">
        <f t="shared" si="23"/>
        <v>55</v>
      </c>
      <c r="BK30" s="5">
        <v>0.42</v>
      </c>
      <c r="BL30" s="5">
        <v>14.2</v>
      </c>
      <c r="BM30" s="5">
        <f t="shared" si="24"/>
        <v>106.3380281690141</v>
      </c>
      <c r="BN30" s="5">
        <f t="shared" si="25"/>
        <v>44.66197183098592</v>
      </c>
      <c r="BO30" s="5">
        <f t="shared" si="26"/>
        <v>61.676056338028175</v>
      </c>
      <c r="BP30" s="5">
        <f t="shared" si="27"/>
        <v>12.138284250960318</v>
      </c>
      <c r="BQ30" s="5">
        <v>0.39</v>
      </c>
      <c r="BR30" s="5">
        <v>12.8</v>
      </c>
      <c r="BS30" s="5">
        <f t="shared" si="28"/>
        <v>117.96875</v>
      </c>
      <c r="BT30" s="5">
        <f t="shared" si="29"/>
        <v>46.0078125</v>
      </c>
      <c r="BU30" s="5">
        <f t="shared" si="30"/>
        <v>71.9609375</v>
      </c>
      <c r="BV30" s="5">
        <f t="shared" si="31"/>
        <v>30.838068181818183</v>
      </c>
      <c r="BW30" s="5">
        <v>0.4</v>
      </c>
      <c r="BX30" s="5">
        <v>13.4</v>
      </c>
      <c r="BY30" s="5">
        <f t="shared" si="32"/>
        <v>112.68656716417911</v>
      </c>
      <c r="BZ30" s="5">
        <f t="shared" si="33"/>
        <v>45.07462686567165</v>
      </c>
      <c r="CA30" s="5">
        <f t="shared" si="34"/>
        <v>67.61194029850746</v>
      </c>
      <c r="CB30" s="5">
        <f t="shared" si="35"/>
        <v>22.930800542740844</v>
      </c>
      <c r="CC30" s="5">
        <v>0.41</v>
      </c>
      <c r="CD30" s="5">
        <v>13.9</v>
      </c>
      <c r="CE30" s="5">
        <f t="shared" si="36"/>
        <v>108.63309352517985</v>
      </c>
      <c r="CF30" s="5">
        <f t="shared" si="37"/>
        <v>44.53956834532374</v>
      </c>
      <c r="CG30" s="5">
        <f t="shared" si="38"/>
        <v>64.0935251798561</v>
      </c>
      <c r="CH30" s="5">
        <f t="shared" si="39"/>
        <v>16.533682145192913</v>
      </c>
      <c r="CI30" s="5">
        <v>0.41</v>
      </c>
      <c r="CJ30" s="5">
        <v>13.6</v>
      </c>
      <c r="CK30" s="5">
        <f t="shared" si="40"/>
        <v>111.02941176470588</v>
      </c>
      <c r="CL30" s="5">
        <f t="shared" si="41"/>
        <v>45.52205882352941</v>
      </c>
      <c r="CM30" s="5">
        <f t="shared" si="42"/>
        <v>65.50735294117646</v>
      </c>
      <c r="CN30" s="5">
        <f t="shared" si="43"/>
        <v>19.104278074866297</v>
      </c>
      <c r="CO30" s="5">
        <v>0.43</v>
      </c>
      <c r="CP30" s="5">
        <v>14.4</v>
      </c>
      <c r="CQ30" s="5">
        <v>100</v>
      </c>
      <c r="CR30" s="5">
        <f t="shared" si="44"/>
        <v>43</v>
      </c>
      <c r="CS30" s="5">
        <f t="shared" si="45"/>
        <v>57</v>
      </c>
      <c r="CT30" s="5">
        <v>0.45</v>
      </c>
      <c r="CU30" s="5">
        <v>15.1</v>
      </c>
      <c r="CV30" s="5">
        <f t="shared" si="46"/>
        <v>95.36423841059603</v>
      </c>
      <c r="CW30" s="5">
        <f t="shared" si="47"/>
        <v>42.913907284768214</v>
      </c>
      <c r="CX30" s="5">
        <f t="shared" si="48"/>
        <v>52.450331125827816</v>
      </c>
      <c r="CY30" s="5">
        <f t="shared" si="49"/>
        <v>-7.9818752178459365</v>
      </c>
      <c r="CZ30" s="5">
        <v>0.43</v>
      </c>
      <c r="DA30" s="5">
        <v>14.5</v>
      </c>
      <c r="DB30" s="5">
        <f t="shared" si="50"/>
        <v>99.3103448275862</v>
      </c>
      <c r="DC30" s="5">
        <f t="shared" si="51"/>
        <v>42.703448275862065</v>
      </c>
      <c r="DD30" s="5">
        <f t="shared" si="52"/>
        <v>56.60689655172414</v>
      </c>
      <c r="DE30" s="5">
        <f t="shared" si="53"/>
        <v>-0.6896551724137878</v>
      </c>
      <c r="DF30" s="5">
        <v>0.44</v>
      </c>
      <c r="DG30" s="5">
        <v>14.8</v>
      </c>
      <c r="DH30" s="5">
        <f t="shared" si="54"/>
        <v>97.29729729729729</v>
      </c>
      <c r="DI30" s="5">
        <f t="shared" si="55"/>
        <v>42.81081081081081</v>
      </c>
      <c r="DJ30" s="5">
        <f t="shared" si="56"/>
        <v>54.486486486486484</v>
      </c>
      <c r="DK30" s="5">
        <f t="shared" si="57"/>
        <v>-4.409672830725467</v>
      </c>
      <c r="DL30" s="5">
        <v>0.4</v>
      </c>
      <c r="DM30" s="5">
        <v>13.9</v>
      </c>
      <c r="DN30" s="5">
        <f t="shared" si="58"/>
        <v>103.59712230215827</v>
      </c>
      <c r="DO30" s="5">
        <f t="shared" si="59"/>
        <v>41.43884892086331</v>
      </c>
      <c r="DP30" s="5">
        <f t="shared" si="60"/>
        <v>62.15827338129496</v>
      </c>
      <c r="DQ30" s="5">
        <f t="shared" si="61"/>
        <v>9.049602423324494</v>
      </c>
      <c r="DR30" s="5">
        <v>0.41</v>
      </c>
      <c r="DS30" s="5">
        <v>14.4</v>
      </c>
      <c r="DT30" s="5">
        <f t="shared" si="62"/>
        <v>100</v>
      </c>
      <c r="DU30" s="5">
        <f t="shared" si="63"/>
        <v>41</v>
      </c>
      <c r="DV30" s="5">
        <f t="shared" si="64"/>
        <v>59</v>
      </c>
      <c r="DW30" s="5">
        <f t="shared" si="65"/>
        <v>3.508771929824561</v>
      </c>
      <c r="DX30" s="5">
        <v>0.46</v>
      </c>
      <c r="DY30" s="5">
        <v>15</v>
      </c>
      <c r="DZ30" s="5">
        <v>100</v>
      </c>
      <c r="EA30" s="5">
        <f t="shared" si="66"/>
        <v>46</v>
      </c>
      <c r="EB30" s="5">
        <f t="shared" si="67"/>
        <v>54</v>
      </c>
      <c r="EC30" s="5">
        <v>0.44</v>
      </c>
      <c r="ED30" s="5">
        <v>14.9</v>
      </c>
      <c r="EE30" s="5">
        <f t="shared" si="68"/>
        <v>100.67114093959731</v>
      </c>
      <c r="EF30" s="5">
        <f t="shared" si="69"/>
        <v>44.29530201342281</v>
      </c>
      <c r="EG30" s="5">
        <f t="shared" si="70"/>
        <v>56.375838926174495</v>
      </c>
      <c r="EH30" s="5">
        <f t="shared" si="71"/>
        <v>4.3997017151379545</v>
      </c>
      <c r="EI30" s="5">
        <v>0.38</v>
      </c>
      <c r="EJ30" s="5">
        <v>12.4</v>
      </c>
      <c r="EK30" s="5">
        <f t="shared" si="72"/>
        <v>120.96774193548387</v>
      </c>
      <c r="EL30" s="5">
        <f t="shared" si="73"/>
        <v>45.96774193548387</v>
      </c>
      <c r="EM30" s="5">
        <f t="shared" si="74"/>
        <v>75</v>
      </c>
      <c r="EN30" s="5">
        <f t="shared" si="75"/>
        <v>38.888888888888886</v>
      </c>
      <c r="EO30" s="5">
        <v>0.43</v>
      </c>
      <c r="EP30" s="5">
        <v>14.3</v>
      </c>
      <c r="EQ30" s="5">
        <f t="shared" si="76"/>
        <v>104.8951048951049</v>
      </c>
      <c r="ER30" s="5">
        <f t="shared" si="77"/>
        <v>45.10489510489511</v>
      </c>
      <c r="ES30" s="5">
        <f t="shared" si="78"/>
        <v>59.790209790209786</v>
      </c>
      <c r="ET30" s="5">
        <f t="shared" si="79"/>
        <v>10.722610722610716</v>
      </c>
      <c r="EU30" s="5">
        <v>0.4</v>
      </c>
      <c r="EV30" s="5">
        <v>13.4</v>
      </c>
      <c r="EW30" s="5">
        <f t="shared" si="80"/>
        <v>111.94029850746267</v>
      </c>
      <c r="EX30" s="5">
        <f t="shared" si="81"/>
        <v>44.776119402985074</v>
      </c>
      <c r="EY30" s="5">
        <f t="shared" si="82"/>
        <v>67.1641791044776</v>
      </c>
      <c r="EZ30" s="5">
        <f t="shared" si="83"/>
        <v>24.378109452736293</v>
      </c>
      <c r="FA30" s="5">
        <v>0.4</v>
      </c>
      <c r="FB30" s="5">
        <v>13.4</v>
      </c>
      <c r="FC30" s="5">
        <f t="shared" si="84"/>
        <v>111.94029850746267</v>
      </c>
      <c r="FD30" s="5">
        <f t="shared" si="85"/>
        <v>44.776119402985074</v>
      </c>
      <c r="FE30" s="5">
        <f t="shared" si="86"/>
        <v>67.1641791044776</v>
      </c>
      <c r="FF30" s="5">
        <f t="shared" si="87"/>
        <v>24.378109452736293</v>
      </c>
      <c r="FG30" s="1" t="s">
        <v>37</v>
      </c>
      <c r="FH30" s="1" t="s">
        <v>44</v>
      </c>
      <c r="FI30" s="1" t="s">
        <v>48</v>
      </c>
      <c r="FJ30" s="1" t="s">
        <v>37</v>
      </c>
      <c r="FK30" s="1" t="s">
        <v>37</v>
      </c>
      <c r="FL30" s="1" t="s">
        <v>41</v>
      </c>
      <c r="FM30" s="1" t="s">
        <v>40</v>
      </c>
      <c r="FN30" s="1" t="s">
        <v>49</v>
      </c>
      <c r="FO30" s="1" t="s">
        <v>44</v>
      </c>
      <c r="FP30" s="1" t="s">
        <v>37</v>
      </c>
      <c r="FQ30" s="1" t="s">
        <v>37</v>
      </c>
      <c r="FR30" s="1" t="s">
        <v>30</v>
      </c>
      <c r="FS30" s="1" t="s">
        <v>37</v>
      </c>
      <c r="FT30" s="1" t="s">
        <v>41</v>
      </c>
      <c r="FU30" s="1" t="s">
        <v>40</v>
      </c>
      <c r="FV30" s="1" t="s">
        <v>40</v>
      </c>
      <c r="FW30" s="1" t="s">
        <v>40</v>
      </c>
      <c r="FX30" s="1" t="s">
        <v>43</v>
      </c>
      <c r="FY30" s="1" t="s">
        <v>37</v>
      </c>
      <c r="FZ30" s="1" t="s">
        <v>32</v>
      </c>
      <c r="GA30" s="1" t="s">
        <v>40</v>
      </c>
      <c r="GB30" s="1" t="s">
        <v>37</v>
      </c>
      <c r="GC30" s="1" t="s">
        <v>34</v>
      </c>
      <c r="GD30" s="1" t="s">
        <v>40</v>
      </c>
      <c r="GE30" s="1" t="s">
        <v>40</v>
      </c>
      <c r="GF30" s="1" t="s">
        <v>40</v>
      </c>
      <c r="GG30" s="1" t="s">
        <v>40</v>
      </c>
      <c r="GH30" s="1" t="s">
        <v>36</v>
      </c>
      <c r="GI30" s="1" t="s">
        <v>40</v>
      </c>
      <c r="GJ30" s="1" t="s">
        <v>37</v>
      </c>
      <c r="GK30" s="1" t="s">
        <v>37</v>
      </c>
      <c r="GL30" s="1" t="s">
        <v>40</v>
      </c>
      <c r="GM30" s="1" t="s">
        <v>32</v>
      </c>
      <c r="GN30" s="1" t="s">
        <v>32</v>
      </c>
      <c r="GO30" s="1" t="s">
        <v>37</v>
      </c>
      <c r="GP30" s="1" t="s">
        <v>40</v>
      </c>
      <c r="GQ30" s="1" t="s">
        <v>40</v>
      </c>
      <c r="GR30" s="1" t="s">
        <v>32</v>
      </c>
      <c r="GS30" s="1" t="s">
        <v>40</v>
      </c>
      <c r="GT30" s="1" t="s">
        <v>43</v>
      </c>
      <c r="GU30" s="1" t="s">
        <v>40</v>
      </c>
      <c r="GV30" s="1" t="s">
        <v>43</v>
      </c>
      <c r="GW30" s="1" t="s">
        <v>32</v>
      </c>
      <c r="GX30" s="1" t="s">
        <v>32</v>
      </c>
      <c r="GY30" s="1">
        <v>3</v>
      </c>
      <c r="GZ30" s="1">
        <v>1</v>
      </c>
      <c r="HA30" s="1">
        <v>5</v>
      </c>
      <c r="HB30" s="1">
        <v>1</v>
      </c>
      <c r="HC30" s="1">
        <v>1</v>
      </c>
      <c r="HD30" s="1">
        <v>2</v>
      </c>
      <c r="HE30" s="1">
        <v>2</v>
      </c>
      <c r="HF30" s="1">
        <v>2</v>
      </c>
      <c r="HG30" s="1">
        <v>3</v>
      </c>
      <c r="HH30" s="1">
        <v>2</v>
      </c>
      <c r="HI30" s="1">
        <v>2</v>
      </c>
      <c r="HJ30" s="1">
        <v>2</v>
      </c>
      <c r="HK30" s="1">
        <v>2</v>
      </c>
      <c r="HL30" s="1">
        <v>5</v>
      </c>
      <c r="HM30" s="1">
        <v>1</v>
      </c>
      <c r="HN30" s="1">
        <v>1</v>
      </c>
      <c r="HO30" s="1">
        <v>1</v>
      </c>
      <c r="HP30" s="1">
        <v>2</v>
      </c>
      <c r="HQ30" s="1">
        <v>2</v>
      </c>
      <c r="HR30" s="1">
        <v>2</v>
      </c>
      <c r="HS30" s="1">
        <v>2</v>
      </c>
      <c r="HT30" s="1">
        <v>2</v>
      </c>
      <c r="HU30" s="1">
        <v>2</v>
      </c>
      <c r="HV30" s="1">
        <v>2</v>
      </c>
      <c r="HW30" s="1">
        <v>8</v>
      </c>
      <c r="HX30" s="1">
        <v>2</v>
      </c>
      <c r="HY30" s="1">
        <v>2</v>
      </c>
      <c r="HZ30" s="1">
        <v>3</v>
      </c>
      <c r="IA30" s="1">
        <v>3</v>
      </c>
      <c r="IB30" s="1">
        <v>3</v>
      </c>
      <c r="IC30" s="1">
        <v>4</v>
      </c>
      <c r="ID30" s="1">
        <v>4</v>
      </c>
      <c r="IE30" s="1">
        <v>5</v>
      </c>
      <c r="IF30" s="1">
        <v>2</v>
      </c>
      <c r="IG30" s="1">
        <v>2</v>
      </c>
      <c r="IH30" s="1">
        <v>8</v>
      </c>
      <c r="II30" s="1">
        <v>1</v>
      </c>
      <c r="IJ30" s="1">
        <v>1</v>
      </c>
      <c r="IK30" s="1">
        <v>2</v>
      </c>
      <c r="IL30" s="1">
        <v>3</v>
      </c>
      <c r="IM30" s="1">
        <v>3</v>
      </c>
      <c r="IN30" s="1">
        <v>3</v>
      </c>
      <c r="IO30" s="1">
        <v>4</v>
      </c>
      <c r="IP30" s="1">
        <v>4</v>
      </c>
      <c r="IQ30" s="1">
        <v>149</v>
      </c>
      <c r="IR30" s="1">
        <v>419</v>
      </c>
      <c r="IS30" s="1">
        <v>395</v>
      </c>
      <c r="IT30" s="1">
        <v>73</v>
      </c>
      <c r="IU30" s="1">
        <v>88</v>
      </c>
      <c r="IV30" s="1">
        <v>51</v>
      </c>
    </row>
    <row r="31" spans="1:2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</sheetData>
  <sheetProtection/>
  <mergeCells count="53">
    <mergeCell ref="M21:Q21"/>
    <mergeCell ref="R21:V21"/>
    <mergeCell ref="C19:V20"/>
    <mergeCell ref="GY19:IP20"/>
    <mergeCell ref="IQ19:IV20"/>
    <mergeCell ref="GY21:HI21"/>
    <mergeCell ref="HJ21:HT21"/>
    <mergeCell ref="HU21:IE21"/>
    <mergeCell ref="IF21:IP21"/>
    <mergeCell ref="IQ21:IV21"/>
    <mergeCell ref="C21:G21"/>
    <mergeCell ref="H21:L21"/>
    <mergeCell ref="W20:BE20"/>
    <mergeCell ref="BF20:CN20"/>
    <mergeCell ref="CO20:DW20"/>
    <mergeCell ref="DX20:FF20"/>
    <mergeCell ref="W21:AA21"/>
    <mergeCell ref="CC21:CH21"/>
    <mergeCell ref="EO21:ET21"/>
    <mergeCell ref="EU21:EZ21"/>
    <mergeCell ref="FG21:FQ21"/>
    <mergeCell ref="FG19:GX20"/>
    <mergeCell ref="FR21:GB21"/>
    <mergeCell ref="GC21:GM21"/>
    <mergeCell ref="GN21:GX21"/>
    <mergeCell ref="AZ21:BE21"/>
    <mergeCell ref="BF21:BJ21"/>
    <mergeCell ref="BK21:BP21"/>
    <mergeCell ref="BQ21:BV21"/>
    <mergeCell ref="BW21:CB21"/>
    <mergeCell ref="CI21:CN21"/>
    <mergeCell ref="CO21:CS21"/>
    <mergeCell ref="CT21:CY21"/>
    <mergeCell ref="CZ21:DE21"/>
    <mergeCell ref="DF21:DK21"/>
    <mergeCell ref="DL21:DQ21"/>
    <mergeCell ref="FA21:FF21"/>
    <mergeCell ref="AB21:AG21"/>
    <mergeCell ref="AH21:AM21"/>
    <mergeCell ref="AN21:AS21"/>
    <mergeCell ref="AT21:AY21"/>
    <mergeCell ref="W19:FF19"/>
    <mergeCell ref="DR21:DW21"/>
    <mergeCell ref="DX21:EB21"/>
    <mergeCell ref="EC21:EH21"/>
    <mergeCell ref="EI21:EN21"/>
    <mergeCell ref="D13:N14"/>
    <mergeCell ref="D1:N2"/>
    <mergeCell ref="D3:N4"/>
    <mergeCell ref="D5:N6"/>
    <mergeCell ref="D7:N8"/>
    <mergeCell ref="D9:N10"/>
    <mergeCell ref="D11:N12"/>
  </mergeCells>
  <hyperlinks>
    <hyperlink ref="D13:K13" r:id="rId1" display="Creative Commons Atribución-NoComercial-CompartirIgual 4.0 Internacional"/>
    <hyperlink ref="D7:N8" r:id="rId2" display="Doi del artículo orginal: https://doi.org/10.15517/pensarmov.v14i2.25853"/>
    <hyperlink ref="D9:N10" r:id="rId3" display="Doi de esta base de datos: https://doi.org/10.15517/pensarmov.v18i1.42429"/>
  </hyperlinks>
  <printOptions/>
  <pageMargins left="0.75" right="0.75" top="1" bottom="1" header="0.3" footer="0.3"/>
  <pageSetup horizontalDpi="360" verticalDpi="36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Melissa Varela Briceño</cp:lastModifiedBy>
  <dcterms:created xsi:type="dcterms:W3CDTF">2010-11-04T21:32:02Z</dcterms:created>
  <dcterms:modified xsi:type="dcterms:W3CDTF">2020-06-23T18:00:42Z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